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<sst xmlns="http://schemas.openxmlformats.org/spreadsheetml/2006/main" count="156" uniqueCount="132">
  <si>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</si>
  <si>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</si>
  <si>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</si>
  <si>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</si>
  <si>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</si>
  <si>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</si>
  <si>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</si>
  <si>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</si>
  <si>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</si>
  <si>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</si>
  <si>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</si>
  <si>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</si>
  <si>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</si>
  <si>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</si>
  <si>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</si>
  <si>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</si>
  <si>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</si>
  <si>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</si>
  <si>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</si>
  <si>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</si>
  <si>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</si>
  <si>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</si>
  <si>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</si>
  <si>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</si>
  <si>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</si>
  <si>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</si>
  <si>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</si>
  <si>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</si>
  <si>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</si>
  <si>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</si>
  <si>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</si>
  <si>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</si>
  <si>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</si>
  <si>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</si>
  <si>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</si>
  <si>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</si>
  <si>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</si>
  <si>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</si>
  <si>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</si>
  <si>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</si>
  <si>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</si>
  <si>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</si>
  <si>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</si>
  <si>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</si>
  <si>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</si>
  <si>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</si>
  <si>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</si>
  <si>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</si>
  <si>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</si>
  <si>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</si>
  <si>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</si>
  <si>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</si>
  <si>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</si>
  <si>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</si>
  <si>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</si>
  <si>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</si>
  <si>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</si>
  <si>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</si>
  <si>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</si>
  <si>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</si>
  <si>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</si>
  <si>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</si>
  <si>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</si>
  <si>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</si>
  <si>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</si>
  <si>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</si>
  <si>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</si>
  <si>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</si>
  <si>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</si>
  <si>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</si>
  <si>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</si>
  <si>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</si>
  <si>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</si>
  <si>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</si>
  <si>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</si>
  <si>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</si>
  <si>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</si>
  <si>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</si>
  <si>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</si>
  <si>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</si>
  <si>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</si>
  <si>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</si>
  <si>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</si>
  <si>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</si>
  <si>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</si>
  <si>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</si>
  <si>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</si>
  <si>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</si>
  <si>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</si>
  <si>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</si>
  <si>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</si>
  <si>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</si>
  <si>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</si>
  <si>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</si>
  <si>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</si>
  <si>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</si>
  <si>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</si>
  <si>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</si>
  <si>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</si>
  <si>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</si>
  <si>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</si>
  <si>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</si>
  <si>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</si>
  <si>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</si>
  <si>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</si>
  <si>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</si>
  <si>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</si>
  <si>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</si>
  <si>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</si>
  <si>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</si>
  <si>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</si>
  <si>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</si>
  <si>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</si>
  <si>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</si>
  <si>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</si>
  <si>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</si>
  <si>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</si>
  <si>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</si>
  <si>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</si>
  <si>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</si>
  <si>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</si>
  <si>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</si>
  <si>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</si>
  <si>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</si>
  <si>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</si>
  <si>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</si>
  <si>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</si>
  <si>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</si>
  <si>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</si>
  <si>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2022年事故查勘救援及补偿金（元）</t>
  </si>
  <si>
    <t>21年未决22已决事故查勘及救援理赔补偿金（元）</t>
  </si>
  <si>
    <t>湖北省农机安全互助事故查勘定损及救援理赔情况统计表2022（1-9月）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</si>
</sst>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8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24" fillId="0" borderId="33" xfId="0" applyNumberFormat="1" applyFont="1" applyBorder="1" applyAlignment="1">
      <alignment horizontal="center" vertical="center" wrapText="1"/>
    </xf>
    <xf numFmtId="0" fontId="25" fillId="0" borderId="34" xfId="0" applyNumberFormat="1" applyFont="1" applyBorder="1" applyAlignment="1">
      <alignment horizontal="center" vertical="center" wrapText="1"/>
    </xf>
    <xf numFmtId="0" fontId="25" fillId="0" borderId="35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7" xfId="0" applyNumberFormat="1" applyFont="1" applyBorder="1" applyAlignment="1">
      <alignment horizontal="center" vertical="center" wrapText="1"/>
    </xf>
    <xf numFmtId="0" fontId="25" fillId="0" borderId="3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39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6" fillId="0" borderId="3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29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23" fillId="0" borderId="24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23" xfId="0" applyNumberFormat="1" applyFont="1" applyBorder="1" applyAlignment="1">
      <alignment horizontal="center" vertical="center" wrapText="1"/>
    </xf>
    <xf numFmtId="0" fontId="23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23" fillId="0" borderId="4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24" fillId="0" borderId="41" xfId="0" applyNumberFormat="1" applyFont="1" applyBorder="1" applyAlignment="1">
      <alignment horizontal="center" vertical="center" wrapText="1"/>
    </xf>
    <xf numFmtId="0" fontId="24" fillId="0" borderId="4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10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17" sqref="V117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96" t="s">
        <v>131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ht="14.25">
      <c r="A2" s="89" t="s">
        <v>0</v>
      </c>
      <c r="B2" s="81" t="s">
        <v>1</v>
      </c>
      <c r="C2" s="99" t="s">
        <v>2</v>
      </c>
      <c r="D2" s="100"/>
      <c r="E2" s="100"/>
      <c r="F2" s="101"/>
      <c r="G2" s="102" t="s">
        <v>3</v>
      </c>
      <c r="H2" s="103"/>
      <c r="I2" s="104"/>
      <c r="J2" s="105" t="s">
        <v>129</v>
      </c>
      <c r="K2" s="100"/>
      <c r="L2" s="100"/>
      <c r="M2" s="100"/>
      <c r="N2" s="100"/>
      <c r="O2" s="106"/>
      <c r="P2" s="67" t="s">
        <v>130</v>
      </c>
      <c r="Q2" s="107" t="s">
        <v>4</v>
      </c>
      <c r="R2" s="105" t="s">
        <v>5</v>
      </c>
      <c r="S2" s="100"/>
      <c r="T2" s="106"/>
    </row>
    <row r="3" spans="1:20" ht="14.25">
      <c r="A3" s="90"/>
      <c r="B3" s="82"/>
      <c r="C3" s="65" t="s">
        <v>6</v>
      </c>
      <c r="D3" s="70" t="s">
        <v>7</v>
      </c>
      <c r="E3" s="70" t="s">
        <v>8</v>
      </c>
      <c r="F3" s="72" t="s">
        <v>4</v>
      </c>
      <c r="G3" s="74" t="s">
        <v>9</v>
      </c>
      <c r="H3" s="112" t="s">
        <v>10</v>
      </c>
      <c r="I3" s="114" t="s">
        <v>11</v>
      </c>
      <c r="J3" s="76" t="s">
        <v>12</v>
      </c>
      <c r="K3" s="77"/>
      <c r="L3" s="77"/>
      <c r="M3" s="116" t="s">
        <v>13</v>
      </c>
      <c r="N3" s="116" t="s">
        <v>14</v>
      </c>
      <c r="O3" s="83" t="s">
        <v>5</v>
      </c>
      <c r="P3" s="68"/>
      <c r="Q3" s="108"/>
      <c r="R3" s="110"/>
      <c r="S3" s="70"/>
      <c r="T3" s="111"/>
    </row>
    <row r="4" spans="1:20" ht="15" thickBot="1">
      <c r="A4" s="91"/>
      <c r="B4" s="64"/>
      <c r="C4" s="66"/>
      <c r="D4" s="71"/>
      <c r="E4" s="71"/>
      <c r="F4" s="73"/>
      <c r="G4" s="75"/>
      <c r="H4" s="113"/>
      <c r="I4" s="115"/>
      <c r="J4" s="24" t="s">
        <v>6</v>
      </c>
      <c r="K4" s="23" t="s">
        <v>7</v>
      </c>
      <c r="L4" s="23" t="s">
        <v>8</v>
      </c>
      <c r="M4" s="117"/>
      <c r="N4" s="117"/>
      <c r="O4" s="84"/>
      <c r="P4" s="69"/>
      <c r="Q4" s="109"/>
      <c r="R4" s="24" t="s">
        <v>15</v>
      </c>
      <c r="S4" s="23" t="s">
        <v>16</v>
      </c>
      <c r="T4" s="25" t="s">
        <v>17</v>
      </c>
    </row>
    <row r="5" spans="1:20" ht="18.75">
      <c r="A5" s="92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80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78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79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79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79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79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79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79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79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93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92" t="s">
        <v>28</v>
      </c>
      <c r="B16" s="32" t="s">
        <v>29</v>
      </c>
      <c r="C16" s="8">
        <v>1</v>
      </c>
      <c r="D16" s="9">
        <v>0</v>
      </c>
      <c r="E16" s="9">
        <v>0</v>
      </c>
      <c r="F16" s="42">
        <f t="shared" si="1"/>
        <v>1</v>
      </c>
      <c r="G16" s="11">
        <v>0</v>
      </c>
      <c r="H16" s="9">
        <v>0</v>
      </c>
      <c r="I16" s="18">
        <v>1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1</v>
      </c>
      <c r="T16" s="18">
        <v>0</v>
      </c>
    </row>
    <row r="17" spans="1:20" ht="18.75">
      <c r="A17" s="79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79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79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79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79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79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79"/>
      <c r="B23" s="31" t="s">
        <v>36</v>
      </c>
      <c r="C23" s="12">
        <v>0</v>
      </c>
      <c r="D23" s="13">
        <v>0</v>
      </c>
      <c r="E23" s="13">
        <v>0</v>
      </c>
      <c r="F23" s="44">
        <f t="shared" si="1"/>
        <v>0</v>
      </c>
      <c r="G23" s="15">
        <v>0</v>
      </c>
      <c r="H23" s="13">
        <v>0</v>
      </c>
      <c r="I23" s="19">
        <v>0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22">
        <f t="shared" si="2"/>
        <v>0</v>
      </c>
      <c r="P23" s="12">
        <v>0</v>
      </c>
      <c r="Q23" s="14">
        <f t="shared" si="3"/>
        <v>0</v>
      </c>
      <c r="R23" s="15">
        <v>0</v>
      </c>
      <c r="S23" s="13">
        <v>0</v>
      </c>
      <c r="T23" s="19">
        <v>0</v>
      </c>
    </row>
    <row r="24" spans="1:20" ht="18.75">
      <c r="A24" s="79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79"/>
      <c r="B25" s="31" t="s">
        <v>38</v>
      </c>
      <c r="C25" s="12">
        <v>0</v>
      </c>
      <c r="D25" s="13">
        <v>0</v>
      </c>
      <c r="E25" s="13">
        <v>0</v>
      </c>
      <c r="F25" s="44">
        <f t="shared" si="1"/>
        <v>0</v>
      </c>
      <c r="G25" s="15">
        <v>0</v>
      </c>
      <c r="H25" s="13">
        <v>0</v>
      </c>
      <c r="I25" s="19">
        <v>0</v>
      </c>
      <c r="J25" s="15">
        <v>0</v>
      </c>
      <c r="K25" s="13">
        <v>0</v>
      </c>
      <c r="L25" s="13">
        <v>0</v>
      </c>
      <c r="M25" s="13">
        <v>0</v>
      </c>
      <c r="N25" s="13">
        <v>0</v>
      </c>
      <c r="O25" s="22">
        <f t="shared" si="2"/>
        <v>0</v>
      </c>
      <c r="P25" s="12">
        <v>0</v>
      </c>
      <c r="Q25" s="14">
        <f t="shared" si="3"/>
        <v>0</v>
      </c>
      <c r="R25" s="15">
        <v>0</v>
      </c>
      <c r="S25" s="13">
        <v>0</v>
      </c>
      <c r="T25" s="19">
        <v>0</v>
      </c>
    </row>
    <row r="26" spans="1:20" ht="18.75">
      <c r="A26" s="79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80"/>
      <c r="B27" s="34" t="s">
        <v>5</v>
      </c>
      <c r="C27" s="52">
        <f>SUM(C16:C26)</f>
        <v>1</v>
      </c>
      <c r="D27" s="53">
        <f aca="true" t="shared" si="5" ref="D27:T27">SUM(D16:D26)</f>
        <v>0</v>
      </c>
      <c r="E27" s="53">
        <f t="shared" si="5"/>
        <v>0</v>
      </c>
      <c r="F27" s="54">
        <f t="shared" si="5"/>
        <v>1</v>
      </c>
      <c r="G27" s="55">
        <f t="shared" si="5"/>
        <v>0</v>
      </c>
      <c r="H27" s="53">
        <f t="shared" si="5"/>
        <v>0</v>
      </c>
      <c r="I27" s="56">
        <f t="shared" si="5"/>
        <v>1</v>
      </c>
      <c r="J27" s="55">
        <f t="shared" si="5"/>
        <v>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3">
        <f t="shared" si="5"/>
        <v>0</v>
      </c>
      <c r="O27" s="56">
        <f t="shared" si="5"/>
        <v>0</v>
      </c>
      <c r="P27" s="52">
        <f t="shared" si="5"/>
        <v>0</v>
      </c>
      <c r="Q27" s="54">
        <f t="shared" si="5"/>
        <v>0</v>
      </c>
      <c r="R27" s="55">
        <f t="shared" si="5"/>
        <v>0</v>
      </c>
      <c r="S27" s="53">
        <f t="shared" si="5"/>
        <v>1</v>
      </c>
      <c r="T27" s="56">
        <f t="shared" si="5"/>
        <v>0</v>
      </c>
    </row>
    <row r="28" spans="1:20" ht="18.75">
      <c r="A28" s="78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79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79"/>
      <c r="B30" s="31" t="s">
        <v>43</v>
      </c>
      <c r="C30" s="12">
        <v>1</v>
      </c>
      <c r="D30" s="13">
        <v>3</v>
      </c>
      <c r="E30" s="13">
        <v>0</v>
      </c>
      <c r="F30" s="44">
        <f t="shared" si="1"/>
        <v>4</v>
      </c>
      <c r="G30" s="15">
        <v>0</v>
      </c>
      <c r="H30" s="13">
        <v>0</v>
      </c>
      <c r="I30" s="19">
        <v>4</v>
      </c>
      <c r="J30" s="15">
        <v>2200</v>
      </c>
      <c r="K30" s="13">
        <v>2400</v>
      </c>
      <c r="L30" s="13">
        <v>0</v>
      </c>
      <c r="M30" s="13">
        <v>0</v>
      </c>
      <c r="N30" s="13">
        <v>900</v>
      </c>
      <c r="O30" s="22">
        <f t="shared" si="2"/>
        <v>5500</v>
      </c>
      <c r="P30" s="12">
        <v>0</v>
      </c>
      <c r="Q30" s="14">
        <f t="shared" si="3"/>
        <v>5500</v>
      </c>
      <c r="R30" s="15">
        <v>3</v>
      </c>
      <c r="S30" s="13">
        <v>1</v>
      </c>
      <c r="T30" s="19">
        <v>0</v>
      </c>
    </row>
    <row r="31" spans="1:20" s="40" customFormat="1" ht="20.25" customHeight="1" thickBot="1">
      <c r="A31" s="93"/>
      <c r="B31" s="41" t="s">
        <v>5</v>
      </c>
      <c r="C31" s="48">
        <f>SUM(C28:C30)</f>
        <v>1</v>
      </c>
      <c r="D31" s="49">
        <f aca="true" t="shared" si="6" ref="D31:T31">SUM(D28:D30)</f>
        <v>3</v>
      </c>
      <c r="E31" s="49">
        <f t="shared" si="6"/>
        <v>0</v>
      </c>
      <c r="F31" s="45">
        <f t="shared" si="6"/>
        <v>4</v>
      </c>
      <c r="G31" s="50">
        <f t="shared" si="6"/>
        <v>0</v>
      </c>
      <c r="H31" s="49">
        <f t="shared" si="6"/>
        <v>0</v>
      </c>
      <c r="I31" s="51">
        <f t="shared" si="6"/>
        <v>4</v>
      </c>
      <c r="J31" s="50">
        <f t="shared" si="6"/>
        <v>2200</v>
      </c>
      <c r="K31" s="49">
        <f t="shared" si="6"/>
        <v>2400</v>
      </c>
      <c r="L31" s="49">
        <f t="shared" si="6"/>
        <v>0</v>
      </c>
      <c r="M31" s="49">
        <f t="shared" si="6"/>
        <v>0</v>
      </c>
      <c r="N31" s="49">
        <f t="shared" si="6"/>
        <v>900</v>
      </c>
      <c r="O31" s="51">
        <f t="shared" si="6"/>
        <v>5500</v>
      </c>
      <c r="P31" s="48">
        <f t="shared" si="6"/>
        <v>0</v>
      </c>
      <c r="Q31" s="45">
        <f t="shared" si="6"/>
        <v>5500</v>
      </c>
      <c r="R31" s="50">
        <f t="shared" si="6"/>
        <v>3</v>
      </c>
      <c r="S31" s="49">
        <f t="shared" si="6"/>
        <v>1</v>
      </c>
      <c r="T31" s="51">
        <f t="shared" si="6"/>
        <v>0</v>
      </c>
    </row>
    <row r="32" spans="1:20" ht="18.75">
      <c r="A32" s="92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79"/>
      <c r="B33" s="31" t="s">
        <v>46</v>
      </c>
      <c r="C33" s="12">
        <v>0</v>
      </c>
      <c r="D33" s="13">
        <v>0</v>
      </c>
      <c r="E33" s="13">
        <v>0</v>
      </c>
      <c r="F33" s="44">
        <f t="shared" si="1"/>
        <v>0</v>
      </c>
      <c r="G33" s="15">
        <v>0</v>
      </c>
      <c r="H33" s="13">
        <v>0</v>
      </c>
      <c r="I33" s="19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22">
        <f t="shared" si="2"/>
        <v>0</v>
      </c>
      <c r="P33" s="12">
        <v>0</v>
      </c>
      <c r="Q33" s="14">
        <f t="shared" si="3"/>
        <v>0</v>
      </c>
      <c r="R33" s="15">
        <v>0</v>
      </c>
      <c r="S33" s="13">
        <v>0</v>
      </c>
      <c r="T33" s="19">
        <v>0</v>
      </c>
    </row>
    <row r="34" spans="1:20" ht="18.75">
      <c r="A34" s="79"/>
      <c r="B34" s="31" t="s">
        <v>47</v>
      </c>
      <c r="C34" s="12">
        <v>0</v>
      </c>
      <c r="D34" s="13">
        <v>5</v>
      </c>
      <c r="E34" s="13">
        <v>0</v>
      </c>
      <c r="F34" s="44">
        <f t="shared" si="1"/>
        <v>5</v>
      </c>
      <c r="G34" s="15">
        <v>0</v>
      </c>
      <c r="H34" s="13">
        <v>2</v>
      </c>
      <c r="I34" s="19">
        <v>5</v>
      </c>
      <c r="J34" s="15">
        <v>0</v>
      </c>
      <c r="K34" s="13">
        <v>5020</v>
      </c>
      <c r="L34" s="13">
        <v>0</v>
      </c>
      <c r="M34" s="13">
        <v>0</v>
      </c>
      <c r="N34" s="13">
        <v>1500</v>
      </c>
      <c r="O34" s="22">
        <f t="shared" si="2"/>
        <v>6520</v>
      </c>
      <c r="P34" s="12">
        <v>0</v>
      </c>
      <c r="Q34" s="14">
        <f t="shared" si="3"/>
        <v>6520</v>
      </c>
      <c r="R34" s="15">
        <v>5</v>
      </c>
      <c r="S34" s="13">
        <v>0</v>
      </c>
      <c r="T34" s="19">
        <v>0</v>
      </c>
    </row>
    <row r="35" spans="1:20" ht="18.75">
      <c r="A35" s="79"/>
      <c r="B35" s="31" t="s">
        <v>48</v>
      </c>
      <c r="C35" s="12">
        <v>0</v>
      </c>
      <c r="D35" s="13">
        <v>16</v>
      </c>
      <c r="E35" s="13">
        <v>0</v>
      </c>
      <c r="F35" s="44">
        <f t="shared" si="1"/>
        <v>16</v>
      </c>
      <c r="G35" s="15">
        <v>1</v>
      </c>
      <c r="H35" s="13">
        <v>2</v>
      </c>
      <c r="I35" s="19">
        <v>13</v>
      </c>
      <c r="J35" s="15">
        <v>0</v>
      </c>
      <c r="K35" s="13">
        <v>6740</v>
      </c>
      <c r="L35" s="13">
        <v>0</v>
      </c>
      <c r="M35" s="13">
        <v>4600</v>
      </c>
      <c r="N35" s="13">
        <v>4800</v>
      </c>
      <c r="O35" s="22">
        <f t="shared" si="2"/>
        <v>16140</v>
      </c>
      <c r="P35" s="12">
        <v>0</v>
      </c>
      <c r="Q35" s="14">
        <f t="shared" si="3"/>
        <v>16140</v>
      </c>
      <c r="R35" s="15">
        <v>16</v>
      </c>
      <c r="S35" s="13">
        <v>0</v>
      </c>
      <c r="T35" s="19">
        <v>0</v>
      </c>
    </row>
    <row r="36" spans="1:20" ht="37.5">
      <c r="A36" s="79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79"/>
      <c r="B37" s="31" t="s">
        <v>50</v>
      </c>
      <c r="C37" s="12">
        <v>4</v>
      </c>
      <c r="D37" s="13">
        <v>17</v>
      </c>
      <c r="E37" s="13">
        <v>0</v>
      </c>
      <c r="F37" s="44">
        <f t="shared" si="1"/>
        <v>21</v>
      </c>
      <c r="G37" s="15">
        <v>0</v>
      </c>
      <c r="H37" s="13">
        <v>0</v>
      </c>
      <c r="I37" s="19">
        <v>21</v>
      </c>
      <c r="J37" s="15">
        <v>650</v>
      </c>
      <c r="K37" s="13">
        <v>7730</v>
      </c>
      <c r="L37" s="13">
        <v>0</v>
      </c>
      <c r="M37" s="13">
        <v>0</v>
      </c>
      <c r="N37" s="13">
        <v>1800</v>
      </c>
      <c r="O37" s="22">
        <f t="shared" si="2"/>
        <v>10180</v>
      </c>
      <c r="P37" s="12">
        <v>0</v>
      </c>
      <c r="Q37" s="14">
        <f t="shared" si="3"/>
        <v>10180</v>
      </c>
      <c r="R37" s="15">
        <v>6</v>
      </c>
      <c r="S37" s="13">
        <v>15</v>
      </c>
      <c r="T37" s="19">
        <v>0</v>
      </c>
    </row>
    <row r="38" spans="1:20" ht="18.75">
      <c r="A38" s="79"/>
      <c r="B38" s="31" t="s">
        <v>51</v>
      </c>
      <c r="C38" s="12">
        <v>1</v>
      </c>
      <c r="D38" s="13">
        <v>5</v>
      </c>
      <c r="E38" s="13">
        <v>0</v>
      </c>
      <c r="F38" s="44">
        <f t="shared" si="1"/>
        <v>6</v>
      </c>
      <c r="G38" s="15">
        <v>0</v>
      </c>
      <c r="H38" s="13">
        <v>0</v>
      </c>
      <c r="I38" s="19">
        <v>6</v>
      </c>
      <c r="J38" s="15">
        <v>1550</v>
      </c>
      <c r="K38" s="13">
        <v>10960</v>
      </c>
      <c r="L38" s="13">
        <v>0</v>
      </c>
      <c r="M38" s="13">
        <v>0</v>
      </c>
      <c r="N38" s="13">
        <v>1800</v>
      </c>
      <c r="O38" s="22">
        <f t="shared" si="2"/>
        <v>14310</v>
      </c>
      <c r="P38" s="12">
        <v>16940</v>
      </c>
      <c r="Q38" s="14">
        <f t="shared" si="3"/>
        <v>31250</v>
      </c>
      <c r="R38" s="15">
        <v>6</v>
      </c>
      <c r="S38" s="13">
        <v>0</v>
      </c>
      <c r="T38" s="19">
        <v>0</v>
      </c>
    </row>
    <row r="39" spans="1:20" s="40" customFormat="1" ht="19.5" thickBot="1">
      <c r="A39" s="80"/>
      <c r="B39" s="34" t="s">
        <v>5</v>
      </c>
      <c r="C39" s="52">
        <f>SUM(C32:C38)</f>
        <v>5</v>
      </c>
      <c r="D39" s="53">
        <f aca="true" t="shared" si="7" ref="D39:T39">SUM(D32:D38)</f>
        <v>43</v>
      </c>
      <c r="E39" s="53">
        <f t="shared" si="7"/>
        <v>0</v>
      </c>
      <c r="F39" s="54">
        <f t="shared" si="7"/>
        <v>48</v>
      </c>
      <c r="G39" s="55">
        <f t="shared" si="7"/>
        <v>1</v>
      </c>
      <c r="H39" s="53">
        <f t="shared" si="7"/>
        <v>4</v>
      </c>
      <c r="I39" s="56">
        <f t="shared" si="7"/>
        <v>45</v>
      </c>
      <c r="J39" s="55">
        <f t="shared" si="7"/>
        <v>2200</v>
      </c>
      <c r="K39" s="53">
        <f t="shared" si="7"/>
        <v>30450</v>
      </c>
      <c r="L39" s="53">
        <f t="shared" si="7"/>
        <v>0</v>
      </c>
      <c r="M39" s="53">
        <f t="shared" si="7"/>
        <v>4600</v>
      </c>
      <c r="N39" s="53">
        <f t="shared" si="7"/>
        <v>9900</v>
      </c>
      <c r="O39" s="56">
        <f t="shared" si="7"/>
        <v>47150</v>
      </c>
      <c r="P39" s="52">
        <f t="shared" si="7"/>
        <v>16940</v>
      </c>
      <c r="Q39" s="54">
        <f t="shared" si="7"/>
        <v>64090</v>
      </c>
      <c r="R39" s="55">
        <f t="shared" si="7"/>
        <v>33</v>
      </c>
      <c r="S39" s="53">
        <f t="shared" si="7"/>
        <v>15</v>
      </c>
      <c r="T39" s="56">
        <f t="shared" si="7"/>
        <v>0</v>
      </c>
    </row>
    <row r="40" spans="1:20" ht="18.75">
      <c r="A40" s="78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79"/>
      <c r="B41" s="31" t="s">
        <v>54</v>
      </c>
      <c r="C41" s="12">
        <v>0</v>
      </c>
      <c r="D41" s="13">
        <v>3</v>
      </c>
      <c r="E41" s="13">
        <v>0</v>
      </c>
      <c r="F41" s="44">
        <f t="shared" si="1"/>
        <v>3</v>
      </c>
      <c r="G41" s="15">
        <v>0</v>
      </c>
      <c r="H41" s="13">
        <v>0</v>
      </c>
      <c r="I41" s="19">
        <v>3</v>
      </c>
      <c r="J41" s="15">
        <v>0</v>
      </c>
      <c r="K41" s="13">
        <v>2500</v>
      </c>
      <c r="L41" s="13">
        <v>0</v>
      </c>
      <c r="M41" s="13">
        <v>0</v>
      </c>
      <c r="N41" s="13">
        <v>600</v>
      </c>
      <c r="O41" s="22">
        <f t="shared" si="2"/>
        <v>3100</v>
      </c>
      <c r="P41" s="12">
        <v>0</v>
      </c>
      <c r="Q41" s="14">
        <f t="shared" si="3"/>
        <v>3100</v>
      </c>
      <c r="R41" s="15">
        <v>2</v>
      </c>
      <c r="S41" s="13">
        <v>1</v>
      </c>
      <c r="T41" s="19">
        <v>0</v>
      </c>
    </row>
    <row r="42" spans="1:20" ht="18.75">
      <c r="A42" s="79"/>
      <c r="B42" s="31" t="s">
        <v>55</v>
      </c>
      <c r="C42" s="12">
        <v>3</v>
      </c>
      <c r="D42" s="13">
        <v>10</v>
      </c>
      <c r="E42" s="13">
        <v>2</v>
      </c>
      <c r="F42" s="44">
        <f t="shared" si="1"/>
        <v>15</v>
      </c>
      <c r="G42" s="15">
        <v>0</v>
      </c>
      <c r="H42" s="13">
        <v>1</v>
      </c>
      <c r="I42" s="19">
        <v>13</v>
      </c>
      <c r="J42" s="15">
        <v>700</v>
      </c>
      <c r="K42" s="13">
        <v>24550</v>
      </c>
      <c r="L42" s="13">
        <v>500</v>
      </c>
      <c r="M42" s="13">
        <v>500</v>
      </c>
      <c r="N42" s="13">
        <v>4200</v>
      </c>
      <c r="O42" s="22">
        <f t="shared" si="2"/>
        <v>30450</v>
      </c>
      <c r="P42" s="12">
        <v>0</v>
      </c>
      <c r="Q42" s="14">
        <f t="shared" si="3"/>
        <v>30450</v>
      </c>
      <c r="R42" s="15">
        <v>14</v>
      </c>
      <c r="S42" s="13">
        <v>1</v>
      </c>
      <c r="T42" s="19">
        <v>0</v>
      </c>
    </row>
    <row r="43" spans="1:20" ht="18.75">
      <c r="A43" s="79"/>
      <c r="B43" s="31" t="s">
        <v>56</v>
      </c>
      <c r="C43" s="12">
        <v>8</v>
      </c>
      <c r="D43" s="13">
        <v>27</v>
      </c>
      <c r="E43" s="13">
        <v>0</v>
      </c>
      <c r="F43" s="44">
        <f t="shared" si="1"/>
        <v>35</v>
      </c>
      <c r="G43" s="15">
        <v>0</v>
      </c>
      <c r="H43" s="13">
        <v>3</v>
      </c>
      <c r="I43" s="19">
        <v>31</v>
      </c>
      <c r="J43" s="15">
        <v>10350</v>
      </c>
      <c r="K43" s="13">
        <v>6970</v>
      </c>
      <c r="L43" s="13">
        <v>0</v>
      </c>
      <c r="M43" s="13">
        <v>2972</v>
      </c>
      <c r="N43" s="13">
        <v>4800</v>
      </c>
      <c r="O43" s="22">
        <f t="shared" si="2"/>
        <v>25092</v>
      </c>
      <c r="P43" s="12">
        <v>3900</v>
      </c>
      <c r="Q43" s="14">
        <f t="shared" si="3"/>
        <v>28992</v>
      </c>
      <c r="R43" s="15">
        <v>16</v>
      </c>
      <c r="S43" s="13">
        <v>19</v>
      </c>
      <c r="T43" s="19">
        <v>0</v>
      </c>
    </row>
    <row r="44" spans="1:20" ht="18.75">
      <c r="A44" s="79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79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79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79"/>
      <c r="B47" s="31" t="s">
        <v>60</v>
      </c>
      <c r="C47" s="12">
        <v>0</v>
      </c>
      <c r="D47" s="13">
        <v>0</v>
      </c>
      <c r="E47" s="13">
        <v>0</v>
      </c>
      <c r="F47" s="44">
        <f t="shared" si="1"/>
        <v>0</v>
      </c>
      <c r="G47" s="15">
        <v>0</v>
      </c>
      <c r="H47" s="13">
        <v>0</v>
      </c>
      <c r="I47" s="19">
        <v>0</v>
      </c>
      <c r="J47" s="15">
        <v>0</v>
      </c>
      <c r="K47" s="13">
        <v>0</v>
      </c>
      <c r="L47" s="13">
        <v>0</v>
      </c>
      <c r="M47" s="13">
        <v>0</v>
      </c>
      <c r="N47" s="13">
        <v>0</v>
      </c>
      <c r="O47" s="22">
        <f t="shared" si="2"/>
        <v>0</v>
      </c>
      <c r="P47" s="12">
        <v>0</v>
      </c>
      <c r="Q47" s="14">
        <f t="shared" si="3"/>
        <v>0</v>
      </c>
      <c r="R47" s="15">
        <v>0</v>
      </c>
      <c r="S47" s="13">
        <v>0</v>
      </c>
      <c r="T47" s="19">
        <v>0</v>
      </c>
    </row>
    <row r="48" spans="1:20" ht="18.75">
      <c r="A48" s="79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93"/>
      <c r="B49" s="41" t="s">
        <v>5</v>
      </c>
      <c r="C49" s="48">
        <f>SUM(C40:C48)</f>
        <v>11</v>
      </c>
      <c r="D49" s="49">
        <f aca="true" t="shared" si="8" ref="D49:T49">SUM(D40:D48)</f>
        <v>40</v>
      </c>
      <c r="E49" s="49">
        <f t="shared" si="8"/>
        <v>2</v>
      </c>
      <c r="F49" s="45">
        <f t="shared" si="8"/>
        <v>53</v>
      </c>
      <c r="G49" s="50">
        <f t="shared" si="8"/>
        <v>0</v>
      </c>
      <c r="H49" s="49">
        <f t="shared" si="8"/>
        <v>4</v>
      </c>
      <c r="I49" s="51">
        <f t="shared" si="8"/>
        <v>47</v>
      </c>
      <c r="J49" s="50">
        <f t="shared" si="8"/>
        <v>11050</v>
      </c>
      <c r="K49" s="49">
        <f t="shared" si="8"/>
        <v>34020</v>
      </c>
      <c r="L49" s="49">
        <f t="shared" si="8"/>
        <v>500</v>
      </c>
      <c r="M49" s="49">
        <f t="shared" si="8"/>
        <v>3472</v>
      </c>
      <c r="N49" s="49">
        <f t="shared" si="8"/>
        <v>9600</v>
      </c>
      <c r="O49" s="51">
        <f t="shared" si="8"/>
        <v>58642</v>
      </c>
      <c r="P49" s="48">
        <f t="shared" si="8"/>
        <v>3900</v>
      </c>
      <c r="Q49" s="45">
        <f t="shared" si="8"/>
        <v>62542</v>
      </c>
      <c r="R49" s="50">
        <f t="shared" si="8"/>
        <v>32</v>
      </c>
      <c r="S49" s="49">
        <f t="shared" si="8"/>
        <v>21</v>
      </c>
      <c r="T49" s="51">
        <f t="shared" si="8"/>
        <v>0</v>
      </c>
    </row>
    <row r="50" spans="1:20" ht="18.75">
      <c r="A50" s="92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80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78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93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92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79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79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79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79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79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79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79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79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80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78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79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79"/>
      <c r="B66" s="31" t="s">
        <v>79</v>
      </c>
      <c r="C66" s="12">
        <v>0</v>
      </c>
      <c r="D66" s="13">
        <v>0</v>
      </c>
      <c r="E66" s="13">
        <v>0</v>
      </c>
      <c r="F66" s="44"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93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92" t="s">
        <v>80</v>
      </c>
      <c r="B68" s="32" t="s">
        <v>81</v>
      </c>
      <c r="C68" s="8">
        <v>0</v>
      </c>
      <c r="D68" s="9">
        <v>0</v>
      </c>
      <c r="E68" s="9">
        <v>0</v>
      </c>
      <c r="F68" s="42">
        <f t="shared" si="1"/>
        <v>0</v>
      </c>
      <c r="G68" s="11">
        <v>0</v>
      </c>
      <c r="H68" s="9">
        <v>0</v>
      </c>
      <c r="I68" s="18">
        <v>0</v>
      </c>
      <c r="J68" s="11">
        <v>0</v>
      </c>
      <c r="K68" s="9">
        <v>0</v>
      </c>
      <c r="L68" s="9">
        <v>0</v>
      </c>
      <c r="M68" s="9">
        <v>0</v>
      </c>
      <c r="N68" s="9">
        <v>0</v>
      </c>
      <c r="O68" s="21">
        <f t="shared" si="2"/>
        <v>0</v>
      </c>
      <c r="P68" s="8">
        <v>0</v>
      </c>
      <c r="Q68" s="10">
        <f t="shared" si="3"/>
        <v>0</v>
      </c>
      <c r="R68" s="11">
        <v>0</v>
      </c>
      <c r="S68" s="9">
        <v>0</v>
      </c>
      <c r="T68" s="18">
        <v>0</v>
      </c>
    </row>
    <row r="69" spans="1:20" s="40" customFormat="1" ht="19.5" thickBot="1">
      <c r="A69" s="80"/>
      <c r="B69" s="34" t="s">
        <v>5</v>
      </c>
      <c r="C69" s="52">
        <f>SUM(C68)</f>
        <v>0</v>
      </c>
      <c r="D69" s="53">
        <f aca="true" t="shared" si="13" ref="D69:T69">SUM(D68)</f>
        <v>0</v>
      </c>
      <c r="E69" s="53">
        <f t="shared" si="13"/>
        <v>0</v>
      </c>
      <c r="F69" s="54">
        <f t="shared" si="13"/>
        <v>0</v>
      </c>
      <c r="G69" s="55">
        <f t="shared" si="13"/>
        <v>0</v>
      </c>
      <c r="H69" s="53">
        <f t="shared" si="13"/>
        <v>0</v>
      </c>
      <c r="I69" s="56">
        <f t="shared" si="13"/>
        <v>0</v>
      </c>
      <c r="J69" s="55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6">
        <f t="shared" si="13"/>
        <v>0</v>
      </c>
      <c r="P69" s="52">
        <f t="shared" si="13"/>
        <v>0</v>
      </c>
      <c r="Q69" s="54">
        <f t="shared" si="13"/>
        <v>0</v>
      </c>
      <c r="R69" s="55">
        <f t="shared" si="13"/>
        <v>0</v>
      </c>
      <c r="S69" s="53">
        <f t="shared" si="13"/>
        <v>0</v>
      </c>
      <c r="T69" s="56">
        <f t="shared" si="13"/>
        <v>0</v>
      </c>
    </row>
    <row r="70" spans="1:20" ht="18.75">
      <c r="A70" s="78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79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79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79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79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79"/>
      <c r="B75" s="31" t="s">
        <v>88</v>
      </c>
      <c r="C75" s="12">
        <v>2</v>
      </c>
      <c r="D75" s="13">
        <v>0</v>
      </c>
      <c r="E75" s="13">
        <v>0</v>
      </c>
      <c r="F75" s="44">
        <f t="shared" si="14"/>
        <v>2</v>
      </c>
      <c r="G75" s="15">
        <v>0</v>
      </c>
      <c r="H75" s="13">
        <v>1</v>
      </c>
      <c r="I75" s="19">
        <v>1</v>
      </c>
      <c r="J75" s="15">
        <v>0</v>
      </c>
      <c r="K75" s="13">
        <v>0</v>
      </c>
      <c r="L75" s="13">
        <v>0</v>
      </c>
      <c r="M75" s="13">
        <v>0</v>
      </c>
      <c r="N75" s="13">
        <v>0</v>
      </c>
      <c r="O75" s="22">
        <f t="shared" si="15"/>
        <v>0</v>
      </c>
      <c r="P75" s="12">
        <v>13600</v>
      </c>
      <c r="Q75" s="14">
        <f t="shared" si="16"/>
        <v>13600</v>
      </c>
      <c r="R75" s="15">
        <v>0</v>
      </c>
      <c r="S75" s="13">
        <v>2</v>
      </c>
      <c r="T75" s="19">
        <v>0</v>
      </c>
    </row>
    <row r="76" spans="1:20" ht="18.75">
      <c r="A76" s="79"/>
      <c r="B76" s="31" t="s">
        <v>89</v>
      </c>
      <c r="C76" s="12">
        <v>0</v>
      </c>
      <c r="D76" s="13">
        <v>1</v>
      </c>
      <c r="E76" s="13">
        <v>0</v>
      </c>
      <c r="F76" s="44">
        <f t="shared" si="14"/>
        <v>1</v>
      </c>
      <c r="G76" s="15">
        <v>0</v>
      </c>
      <c r="H76" s="13">
        <v>0</v>
      </c>
      <c r="I76" s="19">
        <v>1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0</v>
      </c>
      <c r="Q76" s="14">
        <f t="shared" si="16"/>
        <v>0</v>
      </c>
      <c r="R76" s="15">
        <v>0</v>
      </c>
      <c r="S76" s="13">
        <v>1</v>
      </c>
      <c r="T76" s="19">
        <v>0</v>
      </c>
    </row>
    <row r="77" spans="1:20" s="40" customFormat="1" ht="19.5" thickBot="1">
      <c r="A77" s="93"/>
      <c r="B77" s="41" t="s">
        <v>5</v>
      </c>
      <c r="C77" s="48">
        <f>SUM(C70:C76)</f>
        <v>2</v>
      </c>
      <c r="D77" s="49">
        <f aca="true" t="shared" si="17" ref="D77:T77">SUM(D70:D76)</f>
        <v>1</v>
      </c>
      <c r="E77" s="49">
        <f t="shared" si="17"/>
        <v>0</v>
      </c>
      <c r="F77" s="45">
        <f t="shared" si="17"/>
        <v>3</v>
      </c>
      <c r="G77" s="50">
        <f t="shared" si="17"/>
        <v>0</v>
      </c>
      <c r="H77" s="49">
        <f t="shared" si="17"/>
        <v>1</v>
      </c>
      <c r="I77" s="51">
        <f t="shared" si="17"/>
        <v>2</v>
      </c>
      <c r="J77" s="50">
        <f t="shared" si="17"/>
        <v>0</v>
      </c>
      <c r="K77" s="49">
        <f t="shared" si="17"/>
        <v>0</v>
      </c>
      <c r="L77" s="49">
        <f t="shared" si="17"/>
        <v>0</v>
      </c>
      <c r="M77" s="49">
        <f t="shared" si="17"/>
        <v>0</v>
      </c>
      <c r="N77" s="49">
        <f t="shared" si="17"/>
        <v>0</v>
      </c>
      <c r="O77" s="51">
        <f t="shared" si="17"/>
        <v>0</v>
      </c>
      <c r="P77" s="48">
        <f t="shared" si="17"/>
        <v>13600</v>
      </c>
      <c r="Q77" s="45">
        <f t="shared" si="17"/>
        <v>13600</v>
      </c>
      <c r="R77" s="50">
        <f t="shared" si="17"/>
        <v>0</v>
      </c>
      <c r="S77" s="49">
        <f t="shared" si="17"/>
        <v>3</v>
      </c>
      <c r="T77" s="51">
        <f t="shared" si="17"/>
        <v>0</v>
      </c>
    </row>
    <row r="78" spans="1:20" ht="18" customHeight="1">
      <c r="A78" s="92" t="s">
        <v>90</v>
      </c>
      <c r="B78" s="32" t="s">
        <v>91</v>
      </c>
      <c r="C78" s="8">
        <v>9</v>
      </c>
      <c r="D78" s="9">
        <v>2</v>
      </c>
      <c r="E78" s="9">
        <v>0</v>
      </c>
      <c r="F78" s="42">
        <f t="shared" si="14"/>
        <v>11</v>
      </c>
      <c r="G78" s="11">
        <v>0</v>
      </c>
      <c r="H78" s="9">
        <v>1</v>
      </c>
      <c r="I78" s="18">
        <v>10</v>
      </c>
      <c r="J78" s="11">
        <v>5345</v>
      </c>
      <c r="K78" s="9">
        <v>940</v>
      </c>
      <c r="L78" s="9">
        <v>0</v>
      </c>
      <c r="M78" s="9">
        <v>7030</v>
      </c>
      <c r="N78" s="9">
        <v>3300</v>
      </c>
      <c r="O78" s="21">
        <f t="shared" si="15"/>
        <v>16615</v>
      </c>
      <c r="P78" s="8">
        <v>0</v>
      </c>
      <c r="Q78" s="10">
        <f t="shared" si="16"/>
        <v>16615</v>
      </c>
      <c r="R78" s="11">
        <v>11</v>
      </c>
      <c r="S78" s="9">
        <v>0</v>
      </c>
      <c r="T78" s="18">
        <v>0</v>
      </c>
    </row>
    <row r="79" spans="1:20" s="40" customFormat="1" ht="19.5" thickBot="1">
      <c r="A79" s="80"/>
      <c r="B79" s="34" t="s">
        <v>5</v>
      </c>
      <c r="C79" s="52">
        <f>SUM(C78)</f>
        <v>9</v>
      </c>
      <c r="D79" s="53">
        <f aca="true" t="shared" si="18" ref="D79:T79">SUM(D78)</f>
        <v>2</v>
      </c>
      <c r="E79" s="53">
        <f t="shared" si="18"/>
        <v>0</v>
      </c>
      <c r="F79" s="54">
        <f t="shared" si="18"/>
        <v>11</v>
      </c>
      <c r="G79" s="55">
        <f t="shared" si="18"/>
        <v>0</v>
      </c>
      <c r="H79" s="53">
        <f t="shared" si="18"/>
        <v>1</v>
      </c>
      <c r="I79" s="56">
        <f t="shared" si="18"/>
        <v>10</v>
      </c>
      <c r="J79" s="55">
        <f t="shared" si="18"/>
        <v>5345</v>
      </c>
      <c r="K79" s="53">
        <f t="shared" si="18"/>
        <v>940</v>
      </c>
      <c r="L79" s="53">
        <f t="shared" si="18"/>
        <v>0</v>
      </c>
      <c r="M79" s="53">
        <f t="shared" si="18"/>
        <v>7030</v>
      </c>
      <c r="N79" s="53">
        <f t="shared" si="18"/>
        <v>3300</v>
      </c>
      <c r="O79" s="56">
        <f t="shared" si="18"/>
        <v>16615</v>
      </c>
      <c r="P79" s="52">
        <f t="shared" si="18"/>
        <v>0</v>
      </c>
      <c r="Q79" s="54">
        <f t="shared" si="18"/>
        <v>16615</v>
      </c>
      <c r="R79" s="55">
        <f t="shared" si="18"/>
        <v>11</v>
      </c>
      <c r="S79" s="53">
        <f t="shared" si="18"/>
        <v>0</v>
      </c>
      <c r="T79" s="56">
        <f t="shared" si="18"/>
        <v>0</v>
      </c>
    </row>
    <row r="80" spans="1:20" ht="18.75">
      <c r="A80" s="78" t="s">
        <v>92</v>
      </c>
      <c r="B80" s="30" t="s">
        <v>93</v>
      </c>
      <c r="C80" s="3">
        <v>1</v>
      </c>
      <c r="D80" s="4">
        <v>3</v>
      </c>
      <c r="E80" s="4">
        <v>0</v>
      </c>
      <c r="F80" s="43">
        <f t="shared" si="14"/>
        <v>4</v>
      </c>
      <c r="G80" s="6">
        <v>0</v>
      </c>
      <c r="H80" s="4">
        <v>0</v>
      </c>
      <c r="I80" s="16">
        <v>4</v>
      </c>
      <c r="J80" s="6">
        <v>2000</v>
      </c>
      <c r="K80" s="4">
        <v>6000</v>
      </c>
      <c r="L80" s="4">
        <v>0</v>
      </c>
      <c r="M80" s="4">
        <v>0</v>
      </c>
      <c r="N80" s="4">
        <v>1200</v>
      </c>
      <c r="O80" s="20">
        <f t="shared" si="15"/>
        <v>9200</v>
      </c>
      <c r="P80" s="3">
        <v>0</v>
      </c>
      <c r="Q80" s="5">
        <f t="shared" si="16"/>
        <v>9200</v>
      </c>
      <c r="R80" s="6">
        <v>4</v>
      </c>
      <c r="S80" s="4">
        <v>0</v>
      </c>
      <c r="T80" s="16">
        <v>0</v>
      </c>
    </row>
    <row r="81" spans="1:20" ht="18.75">
      <c r="A81" s="79"/>
      <c r="B81" s="31" t="s">
        <v>94</v>
      </c>
      <c r="C81" s="12">
        <v>44</v>
      </c>
      <c r="D81" s="13">
        <v>4</v>
      </c>
      <c r="E81" s="13">
        <v>0</v>
      </c>
      <c r="F81" s="44">
        <f t="shared" si="14"/>
        <v>48</v>
      </c>
      <c r="G81" s="15">
        <v>0</v>
      </c>
      <c r="H81" s="13">
        <v>0</v>
      </c>
      <c r="I81" s="19">
        <v>4</v>
      </c>
      <c r="J81" s="15">
        <v>23000</v>
      </c>
      <c r="K81" s="13">
        <v>1400</v>
      </c>
      <c r="L81" s="13">
        <v>0</v>
      </c>
      <c r="M81" s="13">
        <v>0</v>
      </c>
      <c r="N81" s="13">
        <v>14100</v>
      </c>
      <c r="O81" s="22">
        <f t="shared" si="15"/>
        <v>38500</v>
      </c>
      <c r="P81" s="12">
        <v>0</v>
      </c>
      <c r="Q81" s="14">
        <f t="shared" si="16"/>
        <v>38500</v>
      </c>
      <c r="R81" s="15">
        <v>47</v>
      </c>
      <c r="S81" s="13">
        <v>1</v>
      </c>
      <c r="T81" s="19">
        <v>0</v>
      </c>
    </row>
    <row r="82" spans="1:20" ht="18.75">
      <c r="A82" s="79"/>
      <c r="B82" s="31" t="s">
        <v>95</v>
      </c>
      <c r="C82" s="12">
        <v>0</v>
      </c>
      <c r="D82" s="13">
        <v>1</v>
      </c>
      <c r="E82" s="13">
        <v>0</v>
      </c>
      <c r="F82" s="44">
        <f t="shared" si="14"/>
        <v>1</v>
      </c>
      <c r="G82" s="15">
        <v>0</v>
      </c>
      <c r="H82" s="13">
        <v>0</v>
      </c>
      <c r="I82" s="19">
        <v>1</v>
      </c>
      <c r="J82" s="15">
        <v>0</v>
      </c>
      <c r="K82" s="13">
        <v>1150</v>
      </c>
      <c r="L82" s="13">
        <v>0</v>
      </c>
      <c r="M82" s="13">
        <v>0</v>
      </c>
      <c r="N82" s="13">
        <v>300</v>
      </c>
      <c r="O82" s="22">
        <f t="shared" si="15"/>
        <v>1450</v>
      </c>
      <c r="P82" s="12">
        <v>0</v>
      </c>
      <c r="Q82" s="14">
        <f t="shared" si="16"/>
        <v>1450</v>
      </c>
      <c r="R82" s="15">
        <v>1</v>
      </c>
      <c r="S82" s="13">
        <v>0</v>
      </c>
      <c r="T82" s="19">
        <v>0</v>
      </c>
    </row>
    <row r="83" spans="1:20" ht="18.75">
      <c r="A83" s="79"/>
      <c r="B83" s="31" t="s">
        <v>96</v>
      </c>
      <c r="C83" s="12">
        <v>1</v>
      </c>
      <c r="D83" s="13">
        <v>1</v>
      </c>
      <c r="E83" s="13">
        <v>0</v>
      </c>
      <c r="F83" s="44">
        <f t="shared" si="14"/>
        <v>2</v>
      </c>
      <c r="G83" s="15">
        <v>0</v>
      </c>
      <c r="H83" s="13">
        <v>1</v>
      </c>
      <c r="I83" s="19">
        <v>2</v>
      </c>
      <c r="J83" s="15">
        <v>5400</v>
      </c>
      <c r="K83" s="13">
        <v>0</v>
      </c>
      <c r="L83" s="13">
        <v>0</v>
      </c>
      <c r="M83" s="13">
        <v>0</v>
      </c>
      <c r="N83" s="13">
        <v>300</v>
      </c>
      <c r="O83" s="22">
        <f t="shared" si="15"/>
        <v>5700</v>
      </c>
      <c r="P83" s="12">
        <v>0</v>
      </c>
      <c r="Q83" s="14">
        <f t="shared" si="16"/>
        <v>5700</v>
      </c>
      <c r="R83" s="15">
        <v>1</v>
      </c>
      <c r="S83" s="13">
        <v>1</v>
      </c>
      <c r="T83" s="19">
        <v>0</v>
      </c>
    </row>
    <row r="84" spans="1:20" ht="18.75">
      <c r="A84" s="79"/>
      <c r="B84" s="31" t="s">
        <v>97</v>
      </c>
      <c r="C84" s="12">
        <v>5</v>
      </c>
      <c r="D84" s="13">
        <v>2</v>
      </c>
      <c r="E84" s="13">
        <v>0</v>
      </c>
      <c r="F84" s="44">
        <f t="shared" si="14"/>
        <v>7</v>
      </c>
      <c r="G84" s="15">
        <v>0</v>
      </c>
      <c r="H84" s="13">
        <v>0</v>
      </c>
      <c r="I84" s="19">
        <v>7</v>
      </c>
      <c r="J84" s="15">
        <v>0</v>
      </c>
      <c r="K84" s="13">
        <v>0</v>
      </c>
      <c r="L84" s="13">
        <v>0</v>
      </c>
      <c r="M84" s="13">
        <v>0</v>
      </c>
      <c r="N84" s="13">
        <v>0</v>
      </c>
      <c r="O84" s="22">
        <f t="shared" si="15"/>
        <v>0</v>
      </c>
      <c r="P84" s="12">
        <v>0</v>
      </c>
      <c r="Q84" s="14">
        <f t="shared" si="16"/>
        <v>0</v>
      </c>
      <c r="R84" s="15">
        <v>0</v>
      </c>
      <c r="S84" s="13">
        <v>7</v>
      </c>
      <c r="T84" s="19">
        <v>0</v>
      </c>
    </row>
    <row r="85" spans="1:20" ht="18.75">
      <c r="A85" s="79"/>
      <c r="B85" s="31" t="s">
        <v>98</v>
      </c>
      <c r="C85" s="12">
        <v>6</v>
      </c>
      <c r="D85" s="13">
        <v>0</v>
      </c>
      <c r="E85" s="13">
        <v>0</v>
      </c>
      <c r="F85" s="44">
        <f t="shared" si="14"/>
        <v>6</v>
      </c>
      <c r="G85" s="15">
        <v>0</v>
      </c>
      <c r="H85" s="13">
        <v>0</v>
      </c>
      <c r="I85" s="19">
        <v>0</v>
      </c>
      <c r="J85" s="15">
        <v>4800</v>
      </c>
      <c r="K85" s="13">
        <v>0</v>
      </c>
      <c r="L85" s="13">
        <v>0</v>
      </c>
      <c r="M85" s="13">
        <v>0</v>
      </c>
      <c r="N85" s="13">
        <v>1800</v>
      </c>
      <c r="O85" s="22">
        <f t="shared" si="15"/>
        <v>6600</v>
      </c>
      <c r="P85" s="12">
        <v>0</v>
      </c>
      <c r="Q85" s="14">
        <f t="shared" si="16"/>
        <v>6600</v>
      </c>
      <c r="R85" s="15">
        <v>6</v>
      </c>
      <c r="S85" s="13">
        <v>0</v>
      </c>
      <c r="T85" s="19">
        <v>0</v>
      </c>
    </row>
    <row r="86" spans="1:20" s="40" customFormat="1" ht="19.5" thickBot="1">
      <c r="A86" s="93"/>
      <c r="B86" s="41" t="s">
        <v>5</v>
      </c>
      <c r="C86" s="48">
        <f>SUM(C80:C85)</f>
        <v>57</v>
      </c>
      <c r="D86" s="49">
        <f aca="true" t="shared" si="19" ref="D86:T86">SUM(D80:D85)</f>
        <v>11</v>
      </c>
      <c r="E86" s="49">
        <f t="shared" si="19"/>
        <v>0</v>
      </c>
      <c r="F86" s="45">
        <f t="shared" si="19"/>
        <v>68</v>
      </c>
      <c r="G86" s="50">
        <f t="shared" si="19"/>
        <v>0</v>
      </c>
      <c r="H86" s="49">
        <f t="shared" si="19"/>
        <v>1</v>
      </c>
      <c r="I86" s="51">
        <f t="shared" si="19"/>
        <v>18</v>
      </c>
      <c r="J86" s="50">
        <f t="shared" si="19"/>
        <v>35200</v>
      </c>
      <c r="K86" s="49">
        <f t="shared" si="19"/>
        <v>8550</v>
      </c>
      <c r="L86" s="49">
        <f t="shared" si="19"/>
        <v>0</v>
      </c>
      <c r="M86" s="49">
        <f t="shared" si="19"/>
        <v>0</v>
      </c>
      <c r="N86" s="49">
        <f t="shared" si="19"/>
        <v>17700</v>
      </c>
      <c r="O86" s="51">
        <f t="shared" si="19"/>
        <v>61450</v>
      </c>
      <c r="P86" s="48">
        <f t="shared" si="19"/>
        <v>0</v>
      </c>
      <c r="Q86" s="45">
        <f t="shared" si="19"/>
        <v>61450</v>
      </c>
      <c r="R86" s="50">
        <f t="shared" si="19"/>
        <v>59</v>
      </c>
      <c r="S86" s="49">
        <f t="shared" si="19"/>
        <v>9</v>
      </c>
      <c r="T86" s="51">
        <f t="shared" si="19"/>
        <v>0</v>
      </c>
    </row>
    <row r="87" spans="1:20" ht="18.75">
      <c r="A87" s="92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79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79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79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79"/>
      <c r="B91" s="31" t="s">
        <v>104</v>
      </c>
      <c r="C91" s="12">
        <v>0</v>
      </c>
      <c r="D91" s="13">
        <v>0</v>
      </c>
      <c r="E91" s="13">
        <v>0</v>
      </c>
      <c r="F91" s="44">
        <f t="shared" si="14"/>
        <v>0</v>
      </c>
      <c r="G91" s="15">
        <v>0</v>
      </c>
      <c r="H91" s="13">
        <v>0</v>
      </c>
      <c r="I91" s="19">
        <v>0</v>
      </c>
      <c r="J91" s="15">
        <v>0</v>
      </c>
      <c r="K91" s="13">
        <v>0</v>
      </c>
      <c r="L91" s="13">
        <v>0</v>
      </c>
      <c r="M91" s="13">
        <v>0</v>
      </c>
      <c r="N91" s="13">
        <v>0</v>
      </c>
      <c r="O91" s="22">
        <f t="shared" si="15"/>
        <v>0</v>
      </c>
      <c r="P91" s="12">
        <v>0</v>
      </c>
      <c r="Q91" s="14">
        <f t="shared" si="16"/>
        <v>0</v>
      </c>
      <c r="R91" s="15">
        <v>0</v>
      </c>
      <c r="S91" s="13">
        <v>0</v>
      </c>
      <c r="T91" s="19">
        <v>0</v>
      </c>
    </row>
    <row r="92" spans="1:20" ht="18.75">
      <c r="A92" s="79"/>
      <c r="B92" s="31" t="s">
        <v>105</v>
      </c>
      <c r="C92" s="12">
        <v>1</v>
      </c>
      <c r="D92" s="13">
        <v>0</v>
      </c>
      <c r="E92" s="13">
        <v>0</v>
      </c>
      <c r="F92" s="44">
        <f t="shared" si="14"/>
        <v>1</v>
      </c>
      <c r="G92" s="15">
        <v>0</v>
      </c>
      <c r="H92" s="13">
        <v>1</v>
      </c>
      <c r="I92" s="19">
        <v>0</v>
      </c>
      <c r="J92" s="15">
        <v>0</v>
      </c>
      <c r="K92" s="13">
        <v>0</v>
      </c>
      <c r="L92" s="13">
        <v>0</v>
      </c>
      <c r="M92" s="13">
        <v>2990</v>
      </c>
      <c r="N92" s="13">
        <v>300</v>
      </c>
      <c r="O92" s="22">
        <f t="shared" si="15"/>
        <v>3290</v>
      </c>
      <c r="P92" s="12">
        <v>0</v>
      </c>
      <c r="Q92" s="14">
        <f t="shared" si="16"/>
        <v>3290</v>
      </c>
      <c r="R92" s="15">
        <v>1</v>
      </c>
      <c r="S92" s="13">
        <v>0</v>
      </c>
      <c r="T92" s="19">
        <v>0</v>
      </c>
    </row>
    <row r="93" spans="1:20" ht="18.75">
      <c r="A93" s="79"/>
      <c r="B93" s="31" t="s">
        <v>106</v>
      </c>
      <c r="C93" s="12">
        <v>0</v>
      </c>
      <c r="D93" s="13">
        <v>0</v>
      </c>
      <c r="E93" s="13">
        <v>0</v>
      </c>
      <c r="F93" s="44">
        <f t="shared" si="14"/>
        <v>0</v>
      </c>
      <c r="G93" s="15">
        <v>0</v>
      </c>
      <c r="H93" s="13">
        <v>0</v>
      </c>
      <c r="I93" s="19">
        <v>0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0</v>
      </c>
      <c r="T93" s="19">
        <v>0</v>
      </c>
    </row>
    <row r="94" spans="1:20" ht="18.75">
      <c r="A94" s="79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79"/>
      <c r="B95" s="31" t="s">
        <v>108</v>
      </c>
      <c r="C95" s="12">
        <v>0</v>
      </c>
      <c r="D95" s="13">
        <v>1</v>
      </c>
      <c r="E95" s="13">
        <v>0</v>
      </c>
      <c r="F95" s="44">
        <f t="shared" si="14"/>
        <v>1</v>
      </c>
      <c r="G95" s="15">
        <v>0</v>
      </c>
      <c r="H95" s="13">
        <v>0</v>
      </c>
      <c r="I95" s="19">
        <v>1</v>
      </c>
      <c r="J95" s="15">
        <v>0</v>
      </c>
      <c r="K95" s="13">
        <v>0</v>
      </c>
      <c r="L95" s="13">
        <v>0</v>
      </c>
      <c r="M95" s="13">
        <v>0</v>
      </c>
      <c r="N95" s="13">
        <v>0</v>
      </c>
      <c r="O95" s="22">
        <f t="shared" si="15"/>
        <v>0</v>
      </c>
      <c r="P95" s="12">
        <v>0</v>
      </c>
      <c r="Q95" s="14">
        <f t="shared" si="16"/>
        <v>0</v>
      </c>
      <c r="R95" s="15">
        <v>0</v>
      </c>
      <c r="S95" s="13">
        <v>1</v>
      </c>
      <c r="T95" s="19">
        <v>0</v>
      </c>
    </row>
    <row r="96" spans="1:20" ht="18.75">
      <c r="A96" s="79"/>
      <c r="B96" s="31" t="s">
        <v>109</v>
      </c>
      <c r="C96" s="12">
        <v>1</v>
      </c>
      <c r="D96" s="13">
        <v>9</v>
      </c>
      <c r="E96" s="13">
        <v>0</v>
      </c>
      <c r="F96" s="44">
        <f t="shared" si="14"/>
        <v>10</v>
      </c>
      <c r="G96" s="15">
        <v>0</v>
      </c>
      <c r="H96" s="13">
        <v>0</v>
      </c>
      <c r="I96" s="19">
        <v>10</v>
      </c>
      <c r="J96" s="15">
        <v>884</v>
      </c>
      <c r="K96" s="13">
        <v>36328.62</v>
      </c>
      <c r="L96" s="13">
        <v>0</v>
      </c>
      <c r="M96" s="13">
        <v>0</v>
      </c>
      <c r="N96" s="13">
        <v>2400</v>
      </c>
      <c r="O96" s="22">
        <f t="shared" si="15"/>
        <v>39612.62</v>
      </c>
      <c r="P96" s="12">
        <v>0</v>
      </c>
      <c r="Q96" s="14">
        <f t="shared" si="16"/>
        <v>39612.62</v>
      </c>
      <c r="R96" s="15">
        <v>8</v>
      </c>
      <c r="S96" s="13">
        <v>2</v>
      </c>
      <c r="T96" s="19">
        <v>0</v>
      </c>
    </row>
    <row r="97" spans="1:20" ht="18.75">
      <c r="A97" s="79"/>
      <c r="B97" s="31" t="s">
        <v>110</v>
      </c>
      <c r="C97" s="12">
        <v>1</v>
      </c>
      <c r="D97" s="13">
        <v>4</v>
      </c>
      <c r="E97" s="13">
        <v>0</v>
      </c>
      <c r="F97" s="44">
        <f t="shared" si="14"/>
        <v>5</v>
      </c>
      <c r="G97" s="15">
        <v>0</v>
      </c>
      <c r="H97" s="13">
        <v>1</v>
      </c>
      <c r="I97" s="19">
        <v>4</v>
      </c>
      <c r="J97" s="15">
        <v>1800</v>
      </c>
      <c r="K97" s="13">
        <v>3140</v>
      </c>
      <c r="L97" s="13">
        <v>0</v>
      </c>
      <c r="M97" s="13">
        <v>3938</v>
      </c>
      <c r="N97" s="13">
        <v>1500</v>
      </c>
      <c r="O97" s="22">
        <f t="shared" si="15"/>
        <v>10378</v>
      </c>
      <c r="P97" s="12">
        <v>0</v>
      </c>
      <c r="Q97" s="14">
        <f t="shared" si="16"/>
        <v>10378</v>
      </c>
      <c r="R97" s="15">
        <v>5</v>
      </c>
      <c r="S97" s="13">
        <v>0</v>
      </c>
      <c r="T97" s="19">
        <v>0</v>
      </c>
    </row>
    <row r="98" spans="1:20" s="40" customFormat="1" ht="19.5" thickBot="1">
      <c r="A98" s="80"/>
      <c r="B98" s="34" t="s">
        <v>5</v>
      </c>
      <c r="C98" s="52">
        <f>SUM(C87:C97)</f>
        <v>3</v>
      </c>
      <c r="D98" s="53">
        <f aca="true" t="shared" si="20" ref="D98:T98">SUM(D87:D97)</f>
        <v>14</v>
      </c>
      <c r="E98" s="53">
        <f t="shared" si="20"/>
        <v>0</v>
      </c>
      <c r="F98" s="54">
        <f t="shared" si="20"/>
        <v>17</v>
      </c>
      <c r="G98" s="55">
        <f t="shared" si="20"/>
        <v>0</v>
      </c>
      <c r="H98" s="53">
        <f t="shared" si="20"/>
        <v>2</v>
      </c>
      <c r="I98" s="56">
        <f t="shared" si="20"/>
        <v>15</v>
      </c>
      <c r="J98" s="55">
        <f t="shared" si="20"/>
        <v>2684</v>
      </c>
      <c r="K98" s="53">
        <f t="shared" si="20"/>
        <v>39468.62</v>
      </c>
      <c r="L98" s="53">
        <f t="shared" si="20"/>
        <v>0</v>
      </c>
      <c r="M98" s="53">
        <f t="shared" si="20"/>
        <v>6928</v>
      </c>
      <c r="N98" s="53">
        <f t="shared" si="20"/>
        <v>4200</v>
      </c>
      <c r="O98" s="56">
        <f t="shared" si="20"/>
        <v>53280.62</v>
      </c>
      <c r="P98" s="52">
        <f t="shared" si="20"/>
        <v>0</v>
      </c>
      <c r="Q98" s="54">
        <f t="shared" si="20"/>
        <v>53280.62</v>
      </c>
      <c r="R98" s="55">
        <f t="shared" si="20"/>
        <v>14</v>
      </c>
      <c r="S98" s="53">
        <f t="shared" si="20"/>
        <v>3</v>
      </c>
      <c r="T98" s="56">
        <f t="shared" si="20"/>
        <v>0</v>
      </c>
    </row>
    <row r="99" spans="1:20" ht="18.75">
      <c r="A99" s="78" t="s">
        <v>111</v>
      </c>
      <c r="B99" s="30" t="s">
        <v>112</v>
      </c>
      <c r="C99" s="3">
        <v>0</v>
      </c>
      <c r="D99" s="4">
        <v>1</v>
      </c>
      <c r="E99" s="4">
        <v>0</v>
      </c>
      <c r="F99" s="43">
        <f t="shared" si="14"/>
        <v>1</v>
      </c>
      <c r="G99" s="6">
        <v>0</v>
      </c>
      <c r="H99" s="4">
        <v>0</v>
      </c>
      <c r="I99" s="16">
        <v>1</v>
      </c>
      <c r="J99" s="6">
        <v>0</v>
      </c>
      <c r="K99" s="4">
        <v>1000</v>
      </c>
      <c r="L99" s="4">
        <v>0</v>
      </c>
      <c r="M99" s="4">
        <v>0</v>
      </c>
      <c r="N99" s="4">
        <v>300</v>
      </c>
      <c r="O99" s="20">
        <f t="shared" si="15"/>
        <v>1300</v>
      </c>
      <c r="P99" s="3">
        <v>0</v>
      </c>
      <c r="Q99" s="5">
        <f t="shared" si="16"/>
        <v>1300</v>
      </c>
      <c r="R99" s="6">
        <v>1</v>
      </c>
      <c r="S99" s="4">
        <v>0</v>
      </c>
      <c r="T99" s="16">
        <v>0</v>
      </c>
    </row>
    <row r="100" spans="1:20" ht="18.75">
      <c r="A100" s="79"/>
      <c r="B100" s="31" t="s">
        <v>113</v>
      </c>
      <c r="C100" s="12">
        <v>0</v>
      </c>
      <c r="D100" s="13">
        <v>0</v>
      </c>
      <c r="E100" s="13">
        <v>0</v>
      </c>
      <c r="F100" s="44">
        <f t="shared" si="14"/>
        <v>0</v>
      </c>
      <c r="G100" s="15">
        <v>0</v>
      </c>
      <c r="H100" s="13">
        <v>0</v>
      </c>
      <c r="I100" s="19">
        <v>0</v>
      </c>
      <c r="J100" s="15">
        <v>0</v>
      </c>
      <c r="K100" s="13">
        <v>0</v>
      </c>
      <c r="L100" s="13">
        <v>0</v>
      </c>
      <c r="M100" s="13">
        <v>0</v>
      </c>
      <c r="N100" s="13">
        <v>0</v>
      </c>
      <c r="O100" s="22">
        <f t="shared" si="15"/>
        <v>0</v>
      </c>
      <c r="P100" s="12">
        <v>0</v>
      </c>
      <c r="Q100" s="14">
        <f t="shared" si="16"/>
        <v>0</v>
      </c>
      <c r="R100" s="15">
        <v>0</v>
      </c>
      <c r="S100" s="13">
        <v>0</v>
      </c>
      <c r="T100" s="19">
        <v>0</v>
      </c>
    </row>
    <row r="101" spans="1:20" ht="18.75">
      <c r="A101" s="79"/>
      <c r="B101" s="31" t="s">
        <v>114</v>
      </c>
      <c r="C101" s="12">
        <v>0</v>
      </c>
      <c r="D101" s="13">
        <v>17</v>
      </c>
      <c r="E101" s="13">
        <v>0</v>
      </c>
      <c r="F101" s="44">
        <f t="shared" si="14"/>
        <v>17</v>
      </c>
      <c r="G101" s="15">
        <v>0</v>
      </c>
      <c r="H101" s="13">
        <v>0</v>
      </c>
      <c r="I101" s="19">
        <v>17</v>
      </c>
      <c r="J101" s="15">
        <v>0</v>
      </c>
      <c r="K101" s="13">
        <v>14293</v>
      </c>
      <c r="L101" s="13">
        <v>0</v>
      </c>
      <c r="M101" s="13">
        <v>0</v>
      </c>
      <c r="N101" s="13">
        <v>2100</v>
      </c>
      <c r="O101" s="22">
        <f t="shared" si="15"/>
        <v>16393</v>
      </c>
      <c r="P101" s="12">
        <v>0</v>
      </c>
      <c r="Q101" s="14">
        <f t="shared" si="16"/>
        <v>16393</v>
      </c>
      <c r="R101" s="15">
        <v>7</v>
      </c>
      <c r="S101" s="13">
        <v>10</v>
      </c>
      <c r="T101" s="19">
        <v>0</v>
      </c>
    </row>
    <row r="102" spans="1:20" ht="18.75">
      <c r="A102" s="79"/>
      <c r="B102" s="31" t="s">
        <v>115</v>
      </c>
      <c r="C102" s="12">
        <v>13</v>
      </c>
      <c r="D102" s="13">
        <v>5</v>
      </c>
      <c r="E102" s="13">
        <v>0</v>
      </c>
      <c r="F102" s="44">
        <f t="shared" si="14"/>
        <v>18</v>
      </c>
      <c r="G102" s="15">
        <v>0</v>
      </c>
      <c r="H102" s="13">
        <v>0</v>
      </c>
      <c r="I102" s="19">
        <v>5</v>
      </c>
      <c r="J102" s="15">
        <v>18450</v>
      </c>
      <c r="K102" s="13">
        <v>2000</v>
      </c>
      <c r="L102" s="13">
        <v>0</v>
      </c>
      <c r="M102" s="13">
        <v>0</v>
      </c>
      <c r="N102" s="13">
        <v>4800</v>
      </c>
      <c r="O102" s="22">
        <f t="shared" si="15"/>
        <v>25250</v>
      </c>
      <c r="P102" s="12">
        <v>0</v>
      </c>
      <c r="Q102" s="14">
        <f t="shared" si="16"/>
        <v>25250</v>
      </c>
      <c r="R102" s="15">
        <v>16</v>
      </c>
      <c r="S102" s="13">
        <v>2</v>
      </c>
      <c r="T102" s="19">
        <v>0</v>
      </c>
    </row>
    <row r="103" spans="1:20" ht="18.75">
      <c r="A103" s="79"/>
      <c r="B103" s="31" t="s">
        <v>116</v>
      </c>
      <c r="C103" s="12">
        <v>28</v>
      </c>
      <c r="D103" s="13">
        <v>1</v>
      </c>
      <c r="E103" s="13">
        <v>0</v>
      </c>
      <c r="F103" s="44">
        <f t="shared" si="14"/>
        <v>29</v>
      </c>
      <c r="G103" s="15">
        <v>0</v>
      </c>
      <c r="H103" s="13">
        <v>0</v>
      </c>
      <c r="I103" s="19">
        <v>2</v>
      </c>
      <c r="J103" s="15">
        <v>9800</v>
      </c>
      <c r="K103" s="13">
        <v>200</v>
      </c>
      <c r="L103" s="13">
        <v>0</v>
      </c>
      <c r="M103" s="13">
        <v>0</v>
      </c>
      <c r="N103" s="13">
        <v>8700</v>
      </c>
      <c r="O103" s="22">
        <f t="shared" si="15"/>
        <v>18700</v>
      </c>
      <c r="P103" s="12">
        <v>0</v>
      </c>
      <c r="Q103" s="14">
        <f t="shared" si="16"/>
        <v>18700</v>
      </c>
      <c r="R103" s="15">
        <v>29</v>
      </c>
      <c r="S103" s="13">
        <v>0</v>
      </c>
      <c r="T103" s="19">
        <v>0</v>
      </c>
    </row>
    <row r="104" spans="1:20" ht="18.75">
      <c r="A104" s="79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79"/>
      <c r="B105" s="31" t="s">
        <v>118</v>
      </c>
      <c r="C105" s="12">
        <v>0</v>
      </c>
      <c r="D105" s="13">
        <v>1</v>
      </c>
      <c r="E105" s="13">
        <v>0</v>
      </c>
      <c r="F105" s="44">
        <f t="shared" si="14"/>
        <v>1</v>
      </c>
      <c r="G105" s="15">
        <v>0</v>
      </c>
      <c r="H105" s="13">
        <v>1</v>
      </c>
      <c r="I105" s="19">
        <v>0</v>
      </c>
      <c r="J105" s="15">
        <v>0</v>
      </c>
      <c r="K105" s="13">
        <v>0</v>
      </c>
      <c r="L105" s="13">
        <v>0</v>
      </c>
      <c r="M105" s="13">
        <v>2000</v>
      </c>
      <c r="N105" s="13">
        <v>300</v>
      </c>
      <c r="O105" s="22">
        <f t="shared" si="15"/>
        <v>2300</v>
      </c>
      <c r="P105" s="12">
        <v>0</v>
      </c>
      <c r="Q105" s="14">
        <f t="shared" si="16"/>
        <v>2300</v>
      </c>
      <c r="R105" s="15">
        <v>1</v>
      </c>
      <c r="S105" s="13">
        <v>0</v>
      </c>
      <c r="T105" s="19">
        <v>0</v>
      </c>
    </row>
    <row r="106" spans="1:20" s="40" customFormat="1" ht="19.5" thickBot="1">
      <c r="A106" s="93"/>
      <c r="B106" s="41" t="s">
        <v>5</v>
      </c>
      <c r="C106" s="48">
        <f>SUM(C99:C105)</f>
        <v>41</v>
      </c>
      <c r="D106" s="49">
        <f aca="true" t="shared" si="21" ref="D106:T106">SUM(D99:D105)</f>
        <v>25</v>
      </c>
      <c r="E106" s="49">
        <f t="shared" si="21"/>
        <v>0</v>
      </c>
      <c r="F106" s="45">
        <f t="shared" si="21"/>
        <v>66</v>
      </c>
      <c r="G106" s="50">
        <f t="shared" si="21"/>
        <v>0</v>
      </c>
      <c r="H106" s="49">
        <f t="shared" si="21"/>
        <v>1</v>
      </c>
      <c r="I106" s="49">
        <f t="shared" si="21"/>
        <v>25</v>
      </c>
      <c r="J106" s="50">
        <f t="shared" si="21"/>
        <v>28250</v>
      </c>
      <c r="K106" s="49">
        <f t="shared" si="21"/>
        <v>17493</v>
      </c>
      <c r="L106" s="49">
        <f t="shared" si="21"/>
        <v>0</v>
      </c>
      <c r="M106" s="49">
        <f t="shared" si="21"/>
        <v>2000</v>
      </c>
      <c r="N106" s="49">
        <f t="shared" si="21"/>
        <v>16200</v>
      </c>
      <c r="O106" s="51">
        <f t="shared" si="21"/>
        <v>63943</v>
      </c>
      <c r="P106" s="48">
        <f t="shared" si="21"/>
        <v>0</v>
      </c>
      <c r="Q106" s="45">
        <f t="shared" si="21"/>
        <v>63943</v>
      </c>
      <c r="R106" s="50">
        <f t="shared" si="21"/>
        <v>54</v>
      </c>
      <c r="S106" s="49">
        <f t="shared" si="21"/>
        <v>12</v>
      </c>
      <c r="T106" s="51">
        <f t="shared" si="21"/>
        <v>0</v>
      </c>
    </row>
    <row r="107" spans="1:20" ht="18.75">
      <c r="A107" s="78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79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79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79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79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79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79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79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79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80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94"/>
      <c r="B117" s="95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85"/>
      <c r="B118" s="86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87" t="s">
        <v>4</v>
      </c>
      <c r="B119" s="88"/>
      <c r="C119" s="58">
        <f>C6+C15+C27+C31+C39+C49+C51+C53+C63+C67+C69+C77+C79+C86+C98+C106+C116+C117+C118</f>
        <v>130</v>
      </c>
      <c r="D119" s="57">
        <f aca="true" t="shared" si="23" ref="D119:T119">D6+D15+D27+D31+D39+D49+D51+D53+D63+D67+D69+D77+D79+D86+D98+D106+D116+D117+D118</f>
        <v>139</v>
      </c>
      <c r="E119" s="57">
        <f t="shared" si="23"/>
        <v>2</v>
      </c>
      <c r="F119" s="61">
        <f t="shared" si="23"/>
        <v>271</v>
      </c>
      <c r="G119" s="57">
        <f t="shared" si="23"/>
        <v>1</v>
      </c>
      <c r="H119" s="57">
        <f t="shared" si="23"/>
        <v>14</v>
      </c>
      <c r="I119" s="63">
        <f t="shared" si="23"/>
        <v>167</v>
      </c>
      <c r="J119" s="58">
        <f t="shared" si="23"/>
        <v>86929</v>
      </c>
      <c r="K119" s="57">
        <f t="shared" si="23"/>
        <v>133321.62</v>
      </c>
      <c r="L119" s="57">
        <f t="shared" si="23"/>
        <v>500</v>
      </c>
      <c r="M119" s="57">
        <f t="shared" si="23"/>
        <v>24030</v>
      </c>
      <c r="N119" s="57">
        <v>109727</v>
      </c>
      <c r="O119" s="61">
        <f>J119+K119+L119+M119+N119</f>
        <v>354507.62</v>
      </c>
      <c r="P119" s="57">
        <f t="shared" si="23"/>
        <v>34440</v>
      </c>
      <c r="Q119" s="57">
        <f>O119+P119</f>
        <v>388947.62</v>
      </c>
      <c r="R119" s="57">
        <f t="shared" si="23"/>
        <v>206</v>
      </c>
      <c r="S119" s="57">
        <f>S6+S15+S27+S31+S39+S49+S51+S53+S63+S67+S69+S77+S79+S86+S98+S106+S116+S117+S118</f>
        <v>65</v>
      </c>
      <c r="T119" s="57">
        <f t="shared" si="23"/>
        <v>0</v>
      </c>
    </row>
  </sheetData>
  <sheetProtection/>
  <mergeCells count="40">
    <mergeCell ref="A1:T1"/>
    <mergeCell ref="C2:F2"/>
    <mergeCell ref="G2:I2"/>
    <mergeCell ref="J2:O2"/>
    <mergeCell ref="Q2:Q4"/>
    <mergeCell ref="R2:T3"/>
    <mergeCell ref="H3:H4"/>
    <mergeCell ref="I3:I4"/>
    <mergeCell ref="M3:M4"/>
    <mergeCell ref="N3:N4"/>
    <mergeCell ref="A117:B117"/>
    <mergeCell ref="A52:A53"/>
    <mergeCell ref="A54:A63"/>
    <mergeCell ref="A64:A67"/>
    <mergeCell ref="A68:A69"/>
    <mergeCell ref="A70:A77"/>
    <mergeCell ref="A78:A79"/>
    <mergeCell ref="A80:A86"/>
    <mergeCell ref="A87:A98"/>
    <mergeCell ref="A99:A106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07:A116"/>
    <mergeCell ref="B2:B4"/>
    <mergeCell ref="C3:C4"/>
    <mergeCell ref="O3:O4"/>
    <mergeCell ref="P2:P4"/>
    <mergeCell ref="D3:D4"/>
    <mergeCell ref="E3:E4"/>
    <mergeCell ref="F3:F4"/>
    <mergeCell ref="G3:G4"/>
    <mergeCell ref="J3:L3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周栎</cp:lastModifiedBy>
  <cp:lastPrinted>2016-01-05T09:15:32Z</cp:lastPrinted>
  <dcterms:created xsi:type="dcterms:W3CDTF">1996-12-17T01:32:42Z</dcterms:created>
  <dcterms:modified xsi:type="dcterms:W3CDTF">2022-10-09T04:56:23Z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