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<sst xmlns="http://schemas.openxmlformats.org/spreadsheetml/2006/main" count="158" uniqueCount="134">
  <si>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</si>
  <si>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</si>
  <si>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</si>
  <si>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</si>
  <si>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</si>
  <si>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</si>
  <si>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</si>
  <si>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</si>
  <si>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</si>
  <si>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</si>
  <si>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</si>
  <si>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</si>
  <si>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</si>
  <si>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</si>
  <si>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</si>
  <si>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</si>
  <si>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</si>
  <si>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</si>
  <si>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</si>
  <si>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</si>
  <si>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</si>
  <si>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</si>
  <si>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</si>
  <si>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</si>
  <si>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</si>
  <si>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</si>
  <si>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</si>
  <si>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</si>
  <si>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</si>
  <si>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</si>
  <si>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</si>
  <si>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</si>
  <si>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</si>
  <si>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</si>
  <si>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</si>
  <si>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</si>
  <si>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</si>
  <si>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</si>
  <si>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</si>
  <si>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</si>
  <si>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</si>
  <si>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</si>
  <si>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</si>
  <si>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</si>
  <si>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</si>
  <si>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</si>
  <si>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</si>
  <si>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</si>
  <si>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</si>
  <si>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</si>
  <si>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</si>
  <si>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</si>
  <si>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</si>
  <si>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</si>
  <si>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</si>
  <si>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</si>
  <si>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</si>
  <si>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</si>
  <si>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</si>
  <si>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</si>
  <si>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</si>
  <si>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</si>
  <si>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</si>
  <si>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</si>
  <si>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</si>
  <si>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</si>
  <si>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</si>
  <si>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</si>
  <si>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</si>
  <si>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</si>
  <si>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</si>
  <si>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</si>
  <si>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</si>
  <si>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</si>
  <si>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</si>
  <si>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</si>
  <si>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</si>
  <si>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</si>
  <si>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</si>
  <si>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</si>
  <si>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</si>
  <si>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</si>
  <si>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</si>
  <si>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</si>
  <si>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</si>
  <si>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</si>
  <si>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</si>
  <si>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</si>
  <si>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</si>
  <si>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</si>
  <si>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</si>
  <si>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</si>
  <si>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</si>
  <si>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</si>
  <si>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</si>
  <si>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</si>
  <si>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</si>
  <si>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</si>
  <si>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</si>
  <si>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</si>
  <si>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</si>
  <si>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</si>
  <si>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</si>
  <si>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</si>
  <si>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</si>
  <si>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</si>
  <si>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</si>
  <si>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</si>
  <si>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</si>
  <si>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</si>
  <si>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</si>
  <si>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</si>
  <si>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</si>
  <si>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</si>
  <si>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</si>
  <si>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</si>
  <si>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</si>
  <si>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</si>
  <si>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</si>
  <si>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</si>
  <si>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</si>
  <si>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</si>
  <si>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</si>
  <si>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</si>
  <si>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</si>
  <si>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</si>
  <si>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</si>
  <si>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</si>
  <si>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</si>
  <si>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</si>
  <si>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</si>
  <si>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湖北省农机安全互助保险事故查勘定损及救援理赔情况统计表（2022-（1-4））</t>
  </si>
  <si>
    <t>21年未决22已决事故查勘及救援理赔金（元）</t>
  </si>
  <si>
    <t>2022年事故查勘救援及理赔金（元）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</si>
</sst>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23" sqref="N123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133</v>
      </c>
      <c r="K2" s="100"/>
      <c r="L2" s="100"/>
      <c r="M2" s="100"/>
      <c r="N2" s="100"/>
      <c r="O2" s="106"/>
      <c r="P2" s="67" t="s">
        <v>132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1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1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1</v>
      </c>
      <c r="G27" s="55">
        <f t="shared" si="5"/>
        <v>0</v>
      </c>
      <c r="H27" s="53">
        <f t="shared" si="5"/>
        <v>0</v>
      </c>
      <c r="I27" s="56">
        <f t="shared" si="5"/>
        <v>1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1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1</v>
      </c>
      <c r="D30" s="13">
        <v>0</v>
      </c>
      <c r="E30" s="13">
        <v>0</v>
      </c>
      <c r="F30" s="44">
        <f t="shared" si="1"/>
        <v>1</v>
      </c>
      <c r="G30" s="15">
        <v>0</v>
      </c>
      <c r="H30" s="13">
        <v>0</v>
      </c>
      <c r="I30" s="19">
        <v>1</v>
      </c>
      <c r="J30" s="15">
        <v>2200</v>
      </c>
      <c r="K30" s="13">
        <v>0</v>
      </c>
      <c r="L30" s="13">
        <v>0</v>
      </c>
      <c r="M30" s="13">
        <v>0</v>
      </c>
      <c r="N30" s="13">
        <v>300</v>
      </c>
      <c r="O30" s="22">
        <f t="shared" si="2"/>
        <v>2500</v>
      </c>
      <c r="P30" s="12">
        <v>0</v>
      </c>
      <c r="Q30" s="14">
        <f t="shared" si="3"/>
        <v>2500</v>
      </c>
      <c r="R30" s="15">
        <v>1</v>
      </c>
      <c r="S30" s="13">
        <v>0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1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1</v>
      </c>
      <c r="G31" s="50">
        <f t="shared" si="6"/>
        <v>0</v>
      </c>
      <c r="H31" s="49">
        <f t="shared" si="6"/>
        <v>0</v>
      </c>
      <c r="I31" s="51">
        <f t="shared" si="6"/>
        <v>1</v>
      </c>
      <c r="J31" s="50">
        <f t="shared" si="6"/>
        <v>2200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300</v>
      </c>
      <c r="O31" s="51">
        <f t="shared" si="6"/>
        <v>2500</v>
      </c>
      <c r="P31" s="48">
        <f t="shared" si="6"/>
        <v>0</v>
      </c>
      <c r="Q31" s="45">
        <f t="shared" si="6"/>
        <v>2500</v>
      </c>
      <c r="R31" s="50">
        <f t="shared" si="6"/>
        <v>1</v>
      </c>
      <c r="S31" s="49">
        <f t="shared" si="6"/>
        <v>0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0</v>
      </c>
      <c r="E34" s="13">
        <v>0</v>
      </c>
      <c r="F34" s="44">
        <f t="shared" si="1"/>
        <v>0</v>
      </c>
      <c r="G34" s="15">
        <v>0</v>
      </c>
      <c r="H34" s="13">
        <v>0</v>
      </c>
      <c r="I34" s="19">
        <v>0</v>
      </c>
      <c r="J34" s="15">
        <v>0</v>
      </c>
      <c r="K34" s="13">
        <v>0</v>
      </c>
      <c r="L34" s="13">
        <v>0</v>
      </c>
      <c r="M34" s="13">
        <v>0</v>
      </c>
      <c r="N34" s="13">
        <v>0</v>
      </c>
      <c r="O34" s="22">
        <f t="shared" si="2"/>
        <v>0</v>
      </c>
      <c r="P34" s="12">
        <v>0</v>
      </c>
      <c r="Q34" s="14">
        <f t="shared" si="3"/>
        <v>0</v>
      </c>
      <c r="R34" s="15">
        <v>0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3</v>
      </c>
      <c r="E35" s="13">
        <v>0</v>
      </c>
      <c r="F35" s="44">
        <f t="shared" si="1"/>
        <v>3</v>
      </c>
      <c r="G35" s="15">
        <v>0</v>
      </c>
      <c r="H35" s="13">
        <v>0</v>
      </c>
      <c r="I35" s="19">
        <v>3</v>
      </c>
      <c r="J35" s="15">
        <v>0</v>
      </c>
      <c r="K35" s="13">
        <v>3850</v>
      </c>
      <c r="L35" s="13">
        <v>0</v>
      </c>
      <c r="M35" s="13">
        <v>0</v>
      </c>
      <c r="N35" s="13">
        <v>900</v>
      </c>
      <c r="O35" s="22">
        <f t="shared" si="2"/>
        <v>4750</v>
      </c>
      <c r="P35" s="12">
        <v>0</v>
      </c>
      <c r="Q35" s="14">
        <f t="shared" si="3"/>
        <v>4750</v>
      </c>
      <c r="R35" s="15">
        <v>3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0</v>
      </c>
      <c r="D37" s="13">
        <v>0</v>
      </c>
      <c r="E37" s="13">
        <v>0</v>
      </c>
      <c r="F37" s="44">
        <f t="shared" si="1"/>
        <v>0</v>
      </c>
      <c r="G37" s="15">
        <v>0</v>
      </c>
      <c r="H37" s="13">
        <v>0</v>
      </c>
      <c r="I37" s="19">
        <v>0</v>
      </c>
      <c r="J37" s="15">
        <v>0</v>
      </c>
      <c r="K37" s="13">
        <v>0</v>
      </c>
      <c r="L37" s="13">
        <v>0</v>
      </c>
      <c r="M37" s="13">
        <v>0</v>
      </c>
      <c r="N37" s="13">
        <v>0</v>
      </c>
      <c r="O37" s="22">
        <f t="shared" si="2"/>
        <v>0</v>
      </c>
      <c r="P37" s="12">
        <v>0</v>
      </c>
      <c r="Q37" s="14">
        <f t="shared" si="3"/>
        <v>0</v>
      </c>
      <c r="R37" s="15">
        <v>0</v>
      </c>
      <c r="S37" s="13">
        <v>0</v>
      </c>
      <c r="T37" s="19">
        <v>0</v>
      </c>
    </row>
    <row r="38" spans="1:20" ht="18.75">
      <c r="A38" s="79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16940</v>
      </c>
      <c r="Q38" s="14">
        <f t="shared" si="3"/>
        <v>31250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1</v>
      </c>
      <c r="D39" s="53">
        <f aca="true" t="shared" si="7" ref="D39:T39">SUM(D32:D38)</f>
        <v>8</v>
      </c>
      <c r="E39" s="53">
        <f t="shared" si="7"/>
        <v>0</v>
      </c>
      <c r="F39" s="54">
        <f t="shared" si="7"/>
        <v>9</v>
      </c>
      <c r="G39" s="55">
        <f t="shared" si="7"/>
        <v>0</v>
      </c>
      <c r="H39" s="53">
        <f t="shared" si="7"/>
        <v>0</v>
      </c>
      <c r="I39" s="56">
        <f t="shared" si="7"/>
        <v>9</v>
      </c>
      <c r="J39" s="55">
        <f t="shared" si="7"/>
        <v>1550</v>
      </c>
      <c r="K39" s="53">
        <f t="shared" si="7"/>
        <v>14810</v>
      </c>
      <c r="L39" s="53">
        <f t="shared" si="7"/>
        <v>0</v>
      </c>
      <c r="M39" s="53">
        <f t="shared" si="7"/>
        <v>0</v>
      </c>
      <c r="N39" s="53">
        <f t="shared" si="7"/>
        <v>2700</v>
      </c>
      <c r="O39" s="56">
        <f t="shared" si="7"/>
        <v>19060</v>
      </c>
      <c r="P39" s="52">
        <f t="shared" si="7"/>
        <v>16940</v>
      </c>
      <c r="Q39" s="54">
        <f t="shared" si="7"/>
        <v>36000</v>
      </c>
      <c r="R39" s="55">
        <f t="shared" si="7"/>
        <v>9</v>
      </c>
      <c r="S39" s="53">
        <f t="shared" si="7"/>
        <v>0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0</v>
      </c>
      <c r="D41" s="13">
        <v>1</v>
      </c>
      <c r="E41" s="13">
        <v>0</v>
      </c>
      <c r="F41" s="44">
        <f t="shared" si="1"/>
        <v>1</v>
      </c>
      <c r="G41" s="15">
        <v>0</v>
      </c>
      <c r="H41" s="13">
        <v>0</v>
      </c>
      <c r="I41" s="19">
        <v>1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22">
        <f t="shared" si="2"/>
        <v>0</v>
      </c>
      <c r="P41" s="12">
        <v>0</v>
      </c>
      <c r="Q41" s="14">
        <f t="shared" si="3"/>
        <v>0</v>
      </c>
      <c r="R41" s="15">
        <v>0</v>
      </c>
      <c r="S41" s="13">
        <v>1</v>
      </c>
      <c r="T41" s="19">
        <v>0</v>
      </c>
    </row>
    <row r="42" spans="1:20" ht="18.75">
      <c r="A42" s="79"/>
      <c r="B42" s="31" t="s">
        <v>55</v>
      </c>
      <c r="C42" s="12">
        <v>0</v>
      </c>
      <c r="D42" s="13">
        <v>0</v>
      </c>
      <c r="E42" s="13">
        <v>0</v>
      </c>
      <c r="F42" s="44">
        <f t="shared" si="1"/>
        <v>0</v>
      </c>
      <c r="G42" s="15">
        <v>0</v>
      </c>
      <c r="H42" s="13">
        <v>0</v>
      </c>
      <c r="I42" s="19">
        <v>0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0</v>
      </c>
      <c r="Q42" s="14">
        <f t="shared" si="3"/>
        <v>0</v>
      </c>
      <c r="R42" s="15">
        <v>0</v>
      </c>
      <c r="S42" s="13">
        <v>0</v>
      </c>
      <c r="T42" s="19">
        <v>0</v>
      </c>
    </row>
    <row r="43" spans="1:20" ht="18.75">
      <c r="A43" s="79"/>
      <c r="B43" s="31" t="s">
        <v>56</v>
      </c>
      <c r="C43" s="12">
        <v>3</v>
      </c>
      <c r="D43" s="13">
        <v>0</v>
      </c>
      <c r="E43" s="13">
        <v>0</v>
      </c>
      <c r="F43" s="44">
        <f t="shared" si="1"/>
        <v>3</v>
      </c>
      <c r="G43" s="15">
        <v>0</v>
      </c>
      <c r="H43" s="13">
        <v>0</v>
      </c>
      <c r="I43" s="19">
        <v>3</v>
      </c>
      <c r="J43" s="15">
        <v>2100</v>
      </c>
      <c r="K43" s="13">
        <v>0</v>
      </c>
      <c r="L43" s="13">
        <v>0</v>
      </c>
      <c r="M43" s="13">
        <v>0</v>
      </c>
      <c r="N43" s="13">
        <v>900</v>
      </c>
      <c r="O43" s="22">
        <f t="shared" si="2"/>
        <v>3000</v>
      </c>
      <c r="P43" s="12">
        <v>0</v>
      </c>
      <c r="Q43" s="14">
        <f t="shared" si="3"/>
        <v>3000</v>
      </c>
      <c r="R43" s="15">
        <v>3</v>
      </c>
      <c r="S43" s="13">
        <v>0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3</v>
      </c>
      <c r="D49" s="49">
        <f aca="true" t="shared" si="8" ref="D49:T49">SUM(D40:D48)</f>
        <v>1</v>
      </c>
      <c r="E49" s="49">
        <f t="shared" si="8"/>
        <v>0</v>
      </c>
      <c r="F49" s="45">
        <f t="shared" si="8"/>
        <v>4</v>
      </c>
      <c r="G49" s="50">
        <f t="shared" si="8"/>
        <v>0</v>
      </c>
      <c r="H49" s="49">
        <f t="shared" si="8"/>
        <v>0</v>
      </c>
      <c r="I49" s="51">
        <f t="shared" si="8"/>
        <v>4</v>
      </c>
      <c r="J49" s="50">
        <f t="shared" si="8"/>
        <v>2100</v>
      </c>
      <c r="K49" s="49">
        <f t="shared" si="8"/>
        <v>0</v>
      </c>
      <c r="L49" s="49">
        <f t="shared" si="8"/>
        <v>0</v>
      </c>
      <c r="M49" s="49">
        <f t="shared" si="8"/>
        <v>0</v>
      </c>
      <c r="N49" s="49">
        <f t="shared" si="8"/>
        <v>900</v>
      </c>
      <c r="O49" s="51">
        <f t="shared" si="8"/>
        <v>3000</v>
      </c>
      <c r="P49" s="48">
        <f t="shared" si="8"/>
        <v>0</v>
      </c>
      <c r="Q49" s="45">
        <f t="shared" si="8"/>
        <v>3000</v>
      </c>
      <c r="R49" s="50">
        <f t="shared" si="8"/>
        <v>3</v>
      </c>
      <c r="S49" s="49">
        <f t="shared" si="8"/>
        <v>1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1</v>
      </c>
      <c r="D75" s="13">
        <v>0</v>
      </c>
      <c r="E75" s="13">
        <v>0</v>
      </c>
      <c r="F75" s="44">
        <f t="shared" si="14"/>
        <v>1</v>
      </c>
      <c r="G75" s="15">
        <v>0</v>
      </c>
      <c r="H75" s="13">
        <v>0</v>
      </c>
      <c r="I75" s="19">
        <v>1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13600</v>
      </c>
      <c r="Q75" s="14">
        <f t="shared" si="16"/>
        <v>13600</v>
      </c>
      <c r="R75" s="15">
        <v>0</v>
      </c>
      <c r="S75" s="13">
        <v>1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0</v>
      </c>
      <c r="E76" s="13">
        <v>0</v>
      </c>
      <c r="F76" s="44">
        <f t="shared" si="14"/>
        <v>0</v>
      </c>
      <c r="G76" s="15">
        <v>0</v>
      </c>
      <c r="H76" s="13">
        <v>0</v>
      </c>
      <c r="I76" s="19">
        <v>0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0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1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1</v>
      </c>
      <c r="G77" s="50">
        <f t="shared" si="17"/>
        <v>0</v>
      </c>
      <c r="H77" s="49">
        <f t="shared" si="17"/>
        <v>0</v>
      </c>
      <c r="I77" s="51">
        <f t="shared" si="17"/>
        <v>1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13600</v>
      </c>
      <c r="Q77" s="45">
        <f t="shared" si="17"/>
        <v>13600</v>
      </c>
      <c r="R77" s="50">
        <f t="shared" si="17"/>
        <v>0</v>
      </c>
      <c r="S77" s="49">
        <f t="shared" si="17"/>
        <v>1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5</v>
      </c>
      <c r="D78" s="9">
        <v>0</v>
      </c>
      <c r="E78" s="9">
        <v>0</v>
      </c>
      <c r="F78" s="42">
        <f t="shared" si="14"/>
        <v>5</v>
      </c>
      <c r="G78" s="11">
        <v>0</v>
      </c>
      <c r="H78" s="9">
        <v>0</v>
      </c>
      <c r="I78" s="18">
        <v>5</v>
      </c>
      <c r="J78" s="11">
        <v>3075</v>
      </c>
      <c r="K78" s="9">
        <v>0</v>
      </c>
      <c r="L78" s="9">
        <v>0</v>
      </c>
      <c r="M78" s="9">
        <v>0</v>
      </c>
      <c r="N78" s="9">
        <v>1200</v>
      </c>
      <c r="O78" s="21">
        <f t="shared" si="15"/>
        <v>4275</v>
      </c>
      <c r="P78" s="8">
        <v>0</v>
      </c>
      <c r="Q78" s="10">
        <f t="shared" si="16"/>
        <v>4275</v>
      </c>
      <c r="R78" s="11">
        <v>4</v>
      </c>
      <c r="S78" s="9">
        <v>1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5</v>
      </c>
      <c r="D79" s="53">
        <f aca="true" t="shared" si="18" ref="D79:T79">SUM(D78)</f>
        <v>0</v>
      </c>
      <c r="E79" s="53">
        <f t="shared" si="18"/>
        <v>0</v>
      </c>
      <c r="F79" s="54">
        <f t="shared" si="18"/>
        <v>5</v>
      </c>
      <c r="G79" s="55">
        <f t="shared" si="18"/>
        <v>0</v>
      </c>
      <c r="H79" s="53">
        <f t="shared" si="18"/>
        <v>0</v>
      </c>
      <c r="I79" s="56">
        <f t="shared" si="18"/>
        <v>5</v>
      </c>
      <c r="J79" s="55">
        <f t="shared" si="18"/>
        <v>3075</v>
      </c>
      <c r="K79" s="53">
        <f t="shared" si="18"/>
        <v>0</v>
      </c>
      <c r="L79" s="53">
        <f t="shared" si="18"/>
        <v>0</v>
      </c>
      <c r="M79" s="53">
        <f t="shared" si="18"/>
        <v>0</v>
      </c>
      <c r="N79" s="53">
        <f t="shared" si="18"/>
        <v>1200</v>
      </c>
      <c r="O79" s="56">
        <f t="shared" si="18"/>
        <v>4275</v>
      </c>
      <c r="P79" s="52">
        <f t="shared" si="18"/>
        <v>0</v>
      </c>
      <c r="Q79" s="54">
        <f t="shared" si="18"/>
        <v>4275</v>
      </c>
      <c r="R79" s="55">
        <f t="shared" si="18"/>
        <v>4</v>
      </c>
      <c r="S79" s="53">
        <f t="shared" si="18"/>
        <v>1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0</v>
      </c>
      <c r="D80" s="4">
        <v>0</v>
      </c>
      <c r="E80" s="4">
        <v>0</v>
      </c>
      <c r="F80" s="43">
        <f t="shared" si="14"/>
        <v>0</v>
      </c>
      <c r="G80" s="6">
        <v>0</v>
      </c>
      <c r="H80" s="4">
        <v>0</v>
      </c>
      <c r="I80" s="16">
        <v>0</v>
      </c>
      <c r="J80" s="6">
        <v>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0</v>
      </c>
      <c r="P80" s="3">
        <v>0</v>
      </c>
      <c r="Q80" s="5">
        <f t="shared" si="16"/>
        <v>0</v>
      </c>
      <c r="R80" s="6">
        <v>0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6</v>
      </c>
      <c r="D81" s="13">
        <v>0</v>
      </c>
      <c r="E81" s="13">
        <v>0</v>
      </c>
      <c r="F81" s="44">
        <f t="shared" si="14"/>
        <v>6</v>
      </c>
      <c r="G81" s="15">
        <v>0</v>
      </c>
      <c r="H81" s="13">
        <v>0</v>
      </c>
      <c r="I81" s="19">
        <v>1</v>
      </c>
      <c r="J81" s="15">
        <v>4600</v>
      </c>
      <c r="K81" s="13">
        <v>0</v>
      </c>
      <c r="L81" s="13">
        <v>0</v>
      </c>
      <c r="M81" s="13">
        <v>0</v>
      </c>
      <c r="N81" s="13">
        <v>1800</v>
      </c>
      <c r="O81" s="22">
        <f t="shared" si="15"/>
        <v>6400</v>
      </c>
      <c r="P81" s="12">
        <v>0</v>
      </c>
      <c r="Q81" s="14">
        <f t="shared" si="16"/>
        <v>6400</v>
      </c>
      <c r="R81" s="15">
        <v>6</v>
      </c>
      <c r="S81" s="13">
        <v>0</v>
      </c>
      <c r="T81" s="19">
        <v>0</v>
      </c>
    </row>
    <row r="82" spans="1:20" ht="18.75">
      <c r="A82" s="79"/>
      <c r="B82" s="31" t="s">
        <v>95</v>
      </c>
      <c r="C82" s="12">
        <v>0</v>
      </c>
      <c r="D82" s="13">
        <v>0</v>
      </c>
      <c r="E82" s="13">
        <v>0</v>
      </c>
      <c r="F82" s="44">
        <f t="shared" si="14"/>
        <v>0</v>
      </c>
      <c r="G82" s="15">
        <v>0</v>
      </c>
      <c r="H82" s="13">
        <v>0</v>
      </c>
      <c r="I82" s="19">
        <v>0</v>
      </c>
      <c r="J82" s="15">
        <v>0</v>
      </c>
      <c r="K82" s="13">
        <v>0</v>
      </c>
      <c r="L82" s="13">
        <v>0</v>
      </c>
      <c r="M82" s="13">
        <v>0</v>
      </c>
      <c r="N82" s="13">
        <v>0</v>
      </c>
      <c r="O82" s="22">
        <f t="shared" si="15"/>
        <v>0</v>
      </c>
      <c r="P82" s="12">
        <v>0</v>
      </c>
      <c r="Q82" s="14">
        <f t="shared" si="16"/>
        <v>0</v>
      </c>
      <c r="R82" s="15">
        <v>0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79"/>
      <c r="B84" s="31" t="s">
        <v>97</v>
      </c>
      <c r="C84" s="12">
        <v>0</v>
      </c>
      <c r="D84" s="13">
        <v>0</v>
      </c>
      <c r="E84" s="13">
        <v>0</v>
      </c>
      <c r="F84" s="44">
        <f t="shared" si="14"/>
        <v>0</v>
      </c>
      <c r="G84" s="15">
        <v>0</v>
      </c>
      <c r="H84" s="13">
        <v>0</v>
      </c>
      <c r="I84" s="19">
        <v>0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0</v>
      </c>
      <c r="T84" s="19">
        <v>0</v>
      </c>
    </row>
    <row r="85" spans="1:20" ht="18.75">
      <c r="A85" s="79"/>
      <c r="B85" s="31" t="s">
        <v>98</v>
      </c>
      <c r="C85" s="12">
        <v>0</v>
      </c>
      <c r="D85" s="13">
        <v>0</v>
      </c>
      <c r="E85" s="13">
        <v>0</v>
      </c>
      <c r="F85" s="44">
        <f t="shared" si="14"/>
        <v>0</v>
      </c>
      <c r="G85" s="15">
        <v>0</v>
      </c>
      <c r="H85" s="13">
        <v>0</v>
      </c>
      <c r="I85" s="19">
        <v>0</v>
      </c>
      <c r="J85" s="15">
        <v>0</v>
      </c>
      <c r="K85" s="13">
        <v>0</v>
      </c>
      <c r="L85" s="13">
        <v>0</v>
      </c>
      <c r="M85" s="13">
        <v>0</v>
      </c>
      <c r="N85" s="13">
        <v>0</v>
      </c>
      <c r="O85" s="22">
        <f t="shared" si="15"/>
        <v>0</v>
      </c>
      <c r="P85" s="12">
        <v>0</v>
      </c>
      <c r="Q85" s="14">
        <f t="shared" si="16"/>
        <v>0</v>
      </c>
      <c r="R85" s="15">
        <v>0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6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6</v>
      </c>
      <c r="G86" s="50">
        <f t="shared" si="19"/>
        <v>0</v>
      </c>
      <c r="H86" s="49">
        <f t="shared" si="19"/>
        <v>0</v>
      </c>
      <c r="I86" s="51">
        <f t="shared" si="19"/>
        <v>1</v>
      </c>
      <c r="J86" s="50">
        <f t="shared" si="19"/>
        <v>4600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1800</v>
      </c>
      <c r="O86" s="51">
        <f t="shared" si="19"/>
        <v>6400</v>
      </c>
      <c r="P86" s="48">
        <f t="shared" si="19"/>
        <v>0</v>
      </c>
      <c r="Q86" s="45">
        <f t="shared" si="19"/>
        <v>6400</v>
      </c>
      <c r="R86" s="50">
        <f t="shared" si="19"/>
        <v>6</v>
      </c>
      <c r="S86" s="49">
        <f t="shared" si="19"/>
        <v>0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1</v>
      </c>
      <c r="D92" s="13">
        <v>0</v>
      </c>
      <c r="E92" s="13">
        <v>0</v>
      </c>
      <c r="F92" s="44">
        <f t="shared" si="14"/>
        <v>1</v>
      </c>
      <c r="G92" s="15">
        <v>0</v>
      </c>
      <c r="H92" s="13">
        <v>1</v>
      </c>
      <c r="I92" s="19">
        <v>0</v>
      </c>
      <c r="J92" s="15">
        <v>0</v>
      </c>
      <c r="K92" s="13">
        <v>0</v>
      </c>
      <c r="L92" s="13">
        <v>0</v>
      </c>
      <c r="M92" s="13">
        <v>2990</v>
      </c>
      <c r="N92" s="13">
        <v>300</v>
      </c>
      <c r="O92" s="22">
        <f t="shared" si="15"/>
        <v>3290</v>
      </c>
      <c r="P92" s="12">
        <v>0</v>
      </c>
      <c r="Q92" s="14">
        <f t="shared" si="16"/>
        <v>3290</v>
      </c>
      <c r="R92" s="15">
        <v>1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0</v>
      </c>
      <c r="E95" s="13">
        <v>0</v>
      </c>
      <c r="F95" s="44">
        <f t="shared" si="14"/>
        <v>0</v>
      </c>
      <c r="G95" s="15">
        <v>0</v>
      </c>
      <c r="H95" s="13">
        <v>0</v>
      </c>
      <c r="I95" s="19">
        <v>0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0</v>
      </c>
      <c r="T95" s="19">
        <v>0</v>
      </c>
    </row>
    <row r="96" spans="1:20" ht="18.75">
      <c r="A96" s="79"/>
      <c r="B96" s="31" t="s">
        <v>109</v>
      </c>
      <c r="C96" s="12">
        <v>0</v>
      </c>
      <c r="D96" s="13">
        <v>0</v>
      </c>
      <c r="E96" s="13">
        <v>0</v>
      </c>
      <c r="F96" s="44">
        <f t="shared" si="14"/>
        <v>0</v>
      </c>
      <c r="G96" s="15">
        <v>0</v>
      </c>
      <c r="H96" s="13">
        <v>0</v>
      </c>
      <c r="I96" s="19">
        <v>0</v>
      </c>
      <c r="J96" s="15">
        <v>0</v>
      </c>
      <c r="K96" s="13">
        <v>0</v>
      </c>
      <c r="L96" s="13">
        <v>0</v>
      </c>
      <c r="M96" s="13">
        <v>0</v>
      </c>
      <c r="N96" s="13">
        <v>0</v>
      </c>
      <c r="O96" s="22">
        <f t="shared" si="15"/>
        <v>0</v>
      </c>
      <c r="P96" s="12">
        <v>0</v>
      </c>
      <c r="Q96" s="14">
        <f t="shared" si="16"/>
        <v>0</v>
      </c>
      <c r="R96" s="15">
        <v>0</v>
      </c>
      <c r="S96" s="13">
        <v>0</v>
      </c>
      <c r="T96" s="19">
        <v>0</v>
      </c>
    </row>
    <row r="97" spans="1:20" ht="18.75">
      <c r="A97" s="79"/>
      <c r="B97" s="31" t="s">
        <v>110</v>
      </c>
      <c r="C97" s="12">
        <v>0</v>
      </c>
      <c r="D97" s="13">
        <v>1</v>
      </c>
      <c r="E97" s="13">
        <v>0</v>
      </c>
      <c r="F97" s="44">
        <f t="shared" si="14"/>
        <v>1</v>
      </c>
      <c r="G97" s="15">
        <v>0</v>
      </c>
      <c r="H97" s="13">
        <v>0</v>
      </c>
      <c r="I97" s="19">
        <v>1</v>
      </c>
      <c r="J97" s="15">
        <v>0</v>
      </c>
      <c r="K97" s="13">
        <v>1650</v>
      </c>
      <c r="L97" s="13">
        <v>0</v>
      </c>
      <c r="M97" s="13">
        <v>0</v>
      </c>
      <c r="N97" s="13">
        <v>300</v>
      </c>
      <c r="O97" s="22">
        <f t="shared" si="15"/>
        <v>1950</v>
      </c>
      <c r="P97" s="12">
        <v>0</v>
      </c>
      <c r="Q97" s="14">
        <f t="shared" si="16"/>
        <v>1950</v>
      </c>
      <c r="R97" s="15">
        <v>1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1</v>
      </c>
      <c r="D98" s="53">
        <f aca="true" t="shared" si="20" ref="D98:T98">SUM(D87:D97)</f>
        <v>1</v>
      </c>
      <c r="E98" s="53">
        <f t="shared" si="20"/>
        <v>0</v>
      </c>
      <c r="F98" s="54">
        <f t="shared" si="20"/>
        <v>2</v>
      </c>
      <c r="G98" s="55">
        <f t="shared" si="20"/>
        <v>0</v>
      </c>
      <c r="H98" s="53">
        <f t="shared" si="20"/>
        <v>1</v>
      </c>
      <c r="I98" s="56">
        <f t="shared" si="20"/>
        <v>1</v>
      </c>
      <c r="J98" s="55">
        <f t="shared" si="20"/>
        <v>0</v>
      </c>
      <c r="K98" s="53">
        <f t="shared" si="20"/>
        <v>1650</v>
      </c>
      <c r="L98" s="53">
        <f t="shared" si="20"/>
        <v>0</v>
      </c>
      <c r="M98" s="53">
        <f t="shared" si="20"/>
        <v>2990</v>
      </c>
      <c r="N98" s="53">
        <f t="shared" si="20"/>
        <v>600</v>
      </c>
      <c r="O98" s="56">
        <f t="shared" si="20"/>
        <v>5240</v>
      </c>
      <c r="P98" s="52">
        <f t="shared" si="20"/>
        <v>0</v>
      </c>
      <c r="Q98" s="54">
        <f t="shared" si="20"/>
        <v>5240</v>
      </c>
      <c r="R98" s="55">
        <f t="shared" si="20"/>
        <v>2</v>
      </c>
      <c r="S98" s="53">
        <f t="shared" si="20"/>
        <v>0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0</v>
      </c>
      <c r="E99" s="4">
        <v>0</v>
      </c>
      <c r="F99" s="43">
        <f t="shared" si="14"/>
        <v>0</v>
      </c>
      <c r="G99" s="6">
        <v>0</v>
      </c>
      <c r="H99" s="4">
        <v>0</v>
      </c>
      <c r="I99" s="16">
        <v>0</v>
      </c>
      <c r="J99" s="6">
        <v>0</v>
      </c>
      <c r="K99" s="4">
        <v>0</v>
      </c>
      <c r="L99" s="4">
        <v>0</v>
      </c>
      <c r="M99" s="4">
        <v>0</v>
      </c>
      <c r="N99" s="4">
        <v>0</v>
      </c>
      <c r="O99" s="20">
        <f t="shared" si="15"/>
        <v>0</v>
      </c>
      <c r="P99" s="3">
        <v>0</v>
      </c>
      <c r="Q99" s="5">
        <f t="shared" si="16"/>
        <v>0</v>
      </c>
      <c r="R99" s="6">
        <v>0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0</v>
      </c>
      <c r="E101" s="13">
        <v>0</v>
      </c>
      <c r="F101" s="44">
        <f t="shared" si="14"/>
        <v>0</v>
      </c>
      <c r="G101" s="15">
        <v>0</v>
      </c>
      <c r="H101" s="13">
        <v>0</v>
      </c>
      <c r="I101" s="19">
        <v>0</v>
      </c>
      <c r="J101" s="15">
        <v>0</v>
      </c>
      <c r="K101" s="13">
        <v>0</v>
      </c>
      <c r="L101" s="13">
        <v>0</v>
      </c>
      <c r="M101" s="13">
        <v>0</v>
      </c>
      <c r="N101" s="13">
        <v>0</v>
      </c>
      <c r="O101" s="22">
        <f t="shared" si="15"/>
        <v>0</v>
      </c>
      <c r="P101" s="12">
        <v>0</v>
      </c>
      <c r="Q101" s="14">
        <f t="shared" si="16"/>
        <v>0</v>
      </c>
      <c r="R101" s="15">
        <v>0</v>
      </c>
      <c r="S101" s="13">
        <v>0</v>
      </c>
      <c r="T101" s="19">
        <v>0</v>
      </c>
    </row>
    <row r="102" spans="1:20" ht="18.75">
      <c r="A102" s="79"/>
      <c r="B102" s="31" t="s">
        <v>115</v>
      </c>
      <c r="C102" s="12">
        <v>2</v>
      </c>
      <c r="D102" s="13">
        <v>1</v>
      </c>
      <c r="E102" s="13">
        <v>0</v>
      </c>
      <c r="F102" s="44">
        <f t="shared" si="14"/>
        <v>3</v>
      </c>
      <c r="G102" s="15">
        <v>0</v>
      </c>
      <c r="H102" s="13">
        <v>0</v>
      </c>
      <c r="I102" s="19">
        <v>0</v>
      </c>
      <c r="J102" s="15">
        <v>1000</v>
      </c>
      <c r="K102" s="13">
        <v>600</v>
      </c>
      <c r="L102" s="13">
        <v>0</v>
      </c>
      <c r="M102" s="13">
        <v>0</v>
      </c>
      <c r="N102" s="13">
        <v>900</v>
      </c>
      <c r="O102" s="22">
        <f t="shared" si="15"/>
        <v>2500</v>
      </c>
      <c r="P102" s="12">
        <v>0</v>
      </c>
      <c r="Q102" s="14">
        <f t="shared" si="16"/>
        <v>2500</v>
      </c>
      <c r="R102" s="15">
        <v>3</v>
      </c>
      <c r="S102" s="13">
        <v>0</v>
      </c>
      <c r="T102" s="19">
        <v>0</v>
      </c>
    </row>
    <row r="103" spans="1:20" ht="18.75">
      <c r="A103" s="79"/>
      <c r="B103" s="31" t="s">
        <v>116</v>
      </c>
      <c r="C103" s="12">
        <v>1</v>
      </c>
      <c r="D103" s="13">
        <v>0</v>
      </c>
      <c r="E103" s="13">
        <v>0</v>
      </c>
      <c r="F103" s="44">
        <f t="shared" si="14"/>
        <v>1</v>
      </c>
      <c r="G103" s="15">
        <v>0</v>
      </c>
      <c r="H103" s="13">
        <v>0</v>
      </c>
      <c r="I103" s="19">
        <v>0</v>
      </c>
      <c r="J103" s="15">
        <v>200</v>
      </c>
      <c r="K103" s="13">
        <v>0</v>
      </c>
      <c r="L103" s="13">
        <v>0</v>
      </c>
      <c r="M103" s="13">
        <v>0</v>
      </c>
      <c r="N103" s="13">
        <v>300</v>
      </c>
      <c r="O103" s="22">
        <f t="shared" si="15"/>
        <v>500</v>
      </c>
      <c r="P103" s="12">
        <v>0</v>
      </c>
      <c r="Q103" s="14">
        <f t="shared" si="16"/>
        <v>500</v>
      </c>
      <c r="R103" s="15">
        <v>1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3</v>
      </c>
      <c r="D106" s="49">
        <f aca="true" t="shared" si="21" ref="D106:T106">SUM(D99:D105)</f>
        <v>2</v>
      </c>
      <c r="E106" s="49">
        <f t="shared" si="21"/>
        <v>0</v>
      </c>
      <c r="F106" s="45">
        <f t="shared" si="21"/>
        <v>5</v>
      </c>
      <c r="G106" s="50">
        <f t="shared" si="21"/>
        <v>0</v>
      </c>
      <c r="H106" s="49">
        <f t="shared" si="21"/>
        <v>1</v>
      </c>
      <c r="I106" s="49">
        <f t="shared" si="21"/>
        <v>0</v>
      </c>
      <c r="J106" s="50">
        <f t="shared" si="21"/>
        <v>1200</v>
      </c>
      <c r="K106" s="49">
        <f t="shared" si="21"/>
        <v>600</v>
      </c>
      <c r="L106" s="49">
        <f t="shared" si="21"/>
        <v>0</v>
      </c>
      <c r="M106" s="49">
        <f t="shared" si="21"/>
        <v>2000</v>
      </c>
      <c r="N106" s="49">
        <f t="shared" si="21"/>
        <v>1500</v>
      </c>
      <c r="O106" s="51">
        <f t="shared" si="21"/>
        <v>5300</v>
      </c>
      <c r="P106" s="48">
        <f t="shared" si="21"/>
        <v>0</v>
      </c>
      <c r="Q106" s="45">
        <f t="shared" si="21"/>
        <v>5300</v>
      </c>
      <c r="R106" s="50">
        <f t="shared" si="21"/>
        <v>5</v>
      </c>
      <c r="S106" s="49">
        <f t="shared" si="21"/>
        <v>0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 t="s">
        <v>129</v>
      </c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 t="s">
        <v>130</v>
      </c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22</v>
      </c>
      <c r="D119" s="57">
        <f aca="true" t="shared" si="23" ref="D119:T119">D6+D15+D27+D31+D39+D49+D51+D53+D63+D67+D69+D77+D79+D86+D98+D106+D116+D117+D118</f>
        <v>12</v>
      </c>
      <c r="E119" s="57">
        <f t="shared" si="23"/>
        <v>0</v>
      </c>
      <c r="F119" s="61">
        <f t="shared" si="23"/>
        <v>34</v>
      </c>
      <c r="G119" s="57">
        <f t="shared" si="23"/>
        <v>0</v>
      </c>
      <c r="H119" s="57">
        <f t="shared" si="23"/>
        <v>2</v>
      </c>
      <c r="I119" s="63">
        <f t="shared" si="23"/>
        <v>23</v>
      </c>
      <c r="J119" s="58">
        <f t="shared" si="23"/>
        <v>14725</v>
      </c>
      <c r="K119" s="57">
        <f t="shared" si="23"/>
        <v>17060</v>
      </c>
      <c r="L119" s="57">
        <f t="shared" si="23"/>
        <v>0</v>
      </c>
      <c r="M119" s="57">
        <f t="shared" si="23"/>
        <v>4990</v>
      </c>
      <c r="N119" s="57">
        <v>27634.4</v>
      </c>
      <c r="O119" s="61">
        <f t="shared" si="23"/>
        <v>45775</v>
      </c>
      <c r="P119" s="57">
        <f t="shared" si="23"/>
        <v>30540</v>
      </c>
      <c r="Q119" s="57">
        <f t="shared" si="23"/>
        <v>76315</v>
      </c>
      <c r="R119" s="57">
        <f t="shared" si="23"/>
        <v>30</v>
      </c>
      <c r="S119" s="57">
        <f t="shared" si="23"/>
        <v>4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2022-05-06T02:20:03Z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