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<sst xmlns="http://schemas.openxmlformats.org/spreadsheetml/2006/main" count="158" uniqueCount="134">
  <si>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</si>
  <si>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</si>
  <si>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</si>
  <si>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</si>
  <si>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</si>
  <si>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</si>
  <si>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</si>
  <si>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</si>
  <si>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</si>
  <si>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</si>
  <si>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</si>
  <si>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</si>
  <si>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</si>
  <si>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</si>
  <si>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</si>
  <si>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</si>
  <si>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</si>
  <si>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</si>
  <si>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</si>
  <si>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</si>
  <si>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</si>
  <si>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</si>
  <si>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</si>
  <si>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</si>
  <si>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</si>
  <si>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</si>
  <si>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</si>
  <si>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</si>
  <si>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</si>
  <si>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</si>
  <si>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</si>
  <si>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</si>
  <si>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</si>
  <si>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</si>
  <si>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</si>
  <si>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</si>
  <si>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</si>
  <si>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</si>
  <si>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</si>
  <si>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</si>
  <si>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</si>
  <si>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</si>
  <si>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</si>
  <si>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</si>
  <si>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</si>
  <si>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</si>
  <si>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</si>
  <si>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</si>
  <si>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</si>
  <si>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</si>
  <si>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</si>
  <si>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</si>
  <si>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</si>
  <si>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</si>
  <si>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</si>
  <si>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</si>
  <si>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</si>
  <si>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</si>
  <si>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</si>
  <si>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</si>
  <si>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</si>
  <si>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</si>
  <si>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</si>
  <si>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</si>
  <si>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</si>
  <si>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</si>
  <si>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</si>
  <si>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</si>
  <si>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</si>
  <si>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</si>
  <si>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</si>
  <si>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</si>
  <si>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</si>
  <si>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</si>
  <si>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</si>
  <si>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</si>
  <si>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</si>
  <si>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</si>
  <si>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</si>
  <si>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</si>
  <si>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</si>
  <si>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</si>
  <si>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</si>
  <si>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</si>
  <si>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</si>
  <si>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</si>
  <si>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</si>
  <si>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</si>
  <si>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</si>
  <si>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</si>
  <si>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</si>
  <si>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</si>
  <si>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</si>
  <si>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</si>
  <si>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</si>
  <si>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</si>
  <si>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</si>
  <si>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</si>
  <si>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</si>
  <si>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</si>
  <si>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</si>
  <si>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</si>
  <si>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</si>
  <si>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</si>
  <si>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</si>
  <si>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</si>
  <si>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</si>
  <si>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</si>
  <si>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</si>
  <si>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</si>
  <si>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</si>
  <si>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</si>
  <si>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</si>
  <si>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</si>
  <si>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</si>
  <si>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</si>
  <si>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</si>
  <si>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</si>
  <si>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</si>
  <si>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</si>
  <si>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</si>
  <si>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</si>
  <si>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</si>
  <si>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</si>
  <si>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</si>
  <si>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</si>
  <si>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</si>
  <si>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</si>
  <si>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</si>
  <si>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</si>
  <si>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</si>
  <si>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2020年事故查勘救援及理赔金（元）</t>
  </si>
  <si>
    <t>19年未决20已决事故查勘及救援理赔金（元）</t>
  </si>
  <si>
    <t>湖北省农机安全互助事故查勘定损及救援理赔情况统计表（2020-10）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</si>
</sst>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9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23" sqref="W23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1" customWidth="1"/>
    <col min="7" max="7" width="8.25390625" style="0" customWidth="1"/>
    <col min="9" max="9" width="9.625" style="0" bestFit="1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7" t="s">
        <v>133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ht="14.25">
      <c r="A2" s="94" t="s">
        <v>0</v>
      </c>
      <c r="B2" s="68" t="s">
        <v>1</v>
      </c>
      <c r="C2" s="100" t="s">
        <v>2</v>
      </c>
      <c r="D2" s="74"/>
      <c r="E2" s="74"/>
      <c r="F2" s="101"/>
      <c r="G2" s="102" t="s">
        <v>3</v>
      </c>
      <c r="H2" s="103"/>
      <c r="I2" s="104"/>
      <c r="J2" s="73" t="s">
        <v>131</v>
      </c>
      <c r="K2" s="74"/>
      <c r="L2" s="74"/>
      <c r="M2" s="74"/>
      <c r="N2" s="74"/>
      <c r="O2" s="75"/>
      <c r="P2" s="65" t="s">
        <v>132</v>
      </c>
      <c r="Q2" s="70" t="s">
        <v>4</v>
      </c>
      <c r="R2" s="73" t="s">
        <v>5</v>
      </c>
      <c r="S2" s="74"/>
      <c r="T2" s="75"/>
    </row>
    <row r="3" spans="1:20" ht="14.25">
      <c r="A3" s="95"/>
      <c r="B3" s="69"/>
      <c r="C3" s="58" t="s">
        <v>6</v>
      </c>
      <c r="D3" s="77" t="s">
        <v>7</v>
      </c>
      <c r="E3" s="77" t="s">
        <v>8</v>
      </c>
      <c r="F3" s="71" t="s">
        <v>4</v>
      </c>
      <c r="G3" s="61" t="s">
        <v>9</v>
      </c>
      <c r="H3" s="79" t="s">
        <v>10</v>
      </c>
      <c r="I3" s="81" t="s">
        <v>11</v>
      </c>
      <c r="J3" s="105" t="s">
        <v>12</v>
      </c>
      <c r="K3" s="106"/>
      <c r="L3" s="106"/>
      <c r="M3" s="83" t="s">
        <v>13</v>
      </c>
      <c r="N3" s="83" t="s">
        <v>14</v>
      </c>
      <c r="O3" s="63" t="s">
        <v>5</v>
      </c>
      <c r="P3" s="66"/>
      <c r="Q3" s="71"/>
      <c r="R3" s="76"/>
      <c r="S3" s="77"/>
      <c r="T3" s="78"/>
    </row>
    <row r="4" spans="1:20" ht="15" thickBot="1">
      <c r="A4" s="96"/>
      <c r="B4" s="57"/>
      <c r="C4" s="59"/>
      <c r="D4" s="60"/>
      <c r="E4" s="60"/>
      <c r="F4" s="72"/>
      <c r="G4" s="62"/>
      <c r="H4" s="80"/>
      <c r="I4" s="82"/>
      <c r="J4" s="24" t="s">
        <v>6</v>
      </c>
      <c r="K4" s="23" t="s">
        <v>7</v>
      </c>
      <c r="L4" s="23" t="s">
        <v>8</v>
      </c>
      <c r="M4" s="84"/>
      <c r="N4" s="84"/>
      <c r="O4" s="64"/>
      <c r="P4" s="67"/>
      <c r="Q4" s="72"/>
      <c r="R4" s="24" t="s">
        <v>15</v>
      </c>
      <c r="S4" s="23" t="s">
        <v>16</v>
      </c>
      <c r="T4" s="25" t="s">
        <v>17</v>
      </c>
    </row>
    <row r="5" spans="1:20" ht="18.75">
      <c r="A5" s="88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10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2" customFormat="1" ht="19.5" thickBot="1">
      <c r="A6" s="89"/>
      <c r="B6" s="41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5" t="s">
        <v>19</v>
      </c>
      <c r="B7" s="30" t="s">
        <v>20</v>
      </c>
      <c r="C7" s="3">
        <v>0</v>
      </c>
      <c r="D7" s="4">
        <v>0</v>
      </c>
      <c r="E7" s="4">
        <v>0</v>
      </c>
      <c r="F7" s="5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86"/>
      <c r="B8" s="31" t="s">
        <v>21</v>
      </c>
      <c r="C8" s="12">
        <v>0</v>
      </c>
      <c r="D8" s="13">
        <v>0</v>
      </c>
      <c r="E8" s="13">
        <v>0</v>
      </c>
      <c r="F8" s="1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86"/>
      <c r="B9" s="31" t="s">
        <v>22</v>
      </c>
      <c r="C9" s="12">
        <v>0</v>
      </c>
      <c r="D9" s="13">
        <v>0</v>
      </c>
      <c r="E9" s="13">
        <v>0</v>
      </c>
      <c r="F9" s="1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86"/>
      <c r="B10" s="31" t="s">
        <v>23</v>
      </c>
      <c r="C10" s="12">
        <v>0</v>
      </c>
      <c r="D10" s="13">
        <v>0</v>
      </c>
      <c r="E10" s="13">
        <v>0</v>
      </c>
      <c r="F10" s="1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86"/>
      <c r="B11" s="31" t="s">
        <v>24</v>
      </c>
      <c r="C11" s="12">
        <v>0</v>
      </c>
      <c r="D11" s="13">
        <v>0</v>
      </c>
      <c r="E11" s="13">
        <v>0</v>
      </c>
      <c r="F11" s="1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86"/>
      <c r="B12" s="31" t="s">
        <v>25</v>
      </c>
      <c r="C12" s="12">
        <v>0</v>
      </c>
      <c r="D12" s="13">
        <v>0</v>
      </c>
      <c r="E12" s="13">
        <v>0</v>
      </c>
      <c r="F12" s="1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86"/>
      <c r="B13" s="31" t="s">
        <v>26</v>
      </c>
      <c r="C13" s="12">
        <v>0</v>
      </c>
      <c r="D13" s="13">
        <v>0</v>
      </c>
      <c r="E13" s="13">
        <v>0</v>
      </c>
      <c r="F13" s="1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86"/>
      <c r="B14" s="31" t="s">
        <v>27</v>
      </c>
      <c r="C14" s="12">
        <v>0</v>
      </c>
      <c r="D14" s="13">
        <v>0</v>
      </c>
      <c r="E14" s="13">
        <v>0</v>
      </c>
      <c r="F14" s="1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1" customFormat="1" ht="19.5" thickBot="1">
      <c r="A15" s="87"/>
      <c r="B15" s="40" t="s">
        <v>5</v>
      </c>
      <c r="C15" s="43">
        <f>SUM(C7:C14)</f>
        <v>0</v>
      </c>
      <c r="D15" s="44">
        <f aca="true" t="shared" si="4" ref="D15:T15">SUM(D7:D14)</f>
        <v>0</v>
      </c>
      <c r="E15" s="44">
        <f t="shared" si="4"/>
        <v>0</v>
      </c>
      <c r="F15" s="7">
        <f t="shared" si="4"/>
        <v>0</v>
      </c>
      <c r="G15" s="45">
        <f t="shared" si="4"/>
        <v>0</v>
      </c>
      <c r="H15" s="44">
        <f t="shared" si="4"/>
        <v>0</v>
      </c>
      <c r="I15" s="17">
        <f t="shared" si="4"/>
        <v>0</v>
      </c>
      <c r="J15" s="45">
        <f t="shared" si="4"/>
        <v>0</v>
      </c>
      <c r="K15" s="44">
        <f t="shared" si="4"/>
        <v>0</v>
      </c>
      <c r="L15" s="44">
        <f t="shared" si="4"/>
        <v>0</v>
      </c>
      <c r="M15" s="44">
        <f t="shared" si="4"/>
        <v>0</v>
      </c>
      <c r="N15" s="44">
        <f t="shared" si="4"/>
        <v>0</v>
      </c>
      <c r="O15" s="17">
        <f t="shared" si="4"/>
        <v>0</v>
      </c>
      <c r="P15" s="43">
        <f t="shared" si="4"/>
        <v>0</v>
      </c>
      <c r="Q15" s="7">
        <f t="shared" si="4"/>
        <v>0</v>
      </c>
      <c r="R15" s="45">
        <f t="shared" si="4"/>
        <v>0</v>
      </c>
      <c r="S15" s="44">
        <f t="shared" si="4"/>
        <v>0</v>
      </c>
      <c r="T15" s="17">
        <f t="shared" si="4"/>
        <v>0</v>
      </c>
    </row>
    <row r="16" spans="1:20" ht="18.75">
      <c r="A16" s="88" t="s">
        <v>28</v>
      </c>
      <c r="B16" s="32" t="s">
        <v>29</v>
      </c>
      <c r="C16" s="8">
        <v>0</v>
      </c>
      <c r="D16" s="9">
        <v>0</v>
      </c>
      <c r="E16" s="9">
        <v>0</v>
      </c>
      <c r="F16" s="10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86"/>
      <c r="B17" s="31" t="s">
        <v>30</v>
      </c>
      <c r="C17" s="12">
        <v>0</v>
      </c>
      <c r="D17" s="13">
        <v>0</v>
      </c>
      <c r="E17" s="13">
        <v>0</v>
      </c>
      <c r="F17" s="1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86"/>
      <c r="B18" s="31" t="s">
        <v>31</v>
      </c>
      <c r="C18" s="12">
        <v>0</v>
      </c>
      <c r="D18" s="13">
        <v>0</v>
      </c>
      <c r="E18" s="13">
        <v>0</v>
      </c>
      <c r="F18" s="1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86"/>
      <c r="B19" s="31" t="s">
        <v>32</v>
      </c>
      <c r="C19" s="12">
        <v>0</v>
      </c>
      <c r="D19" s="13">
        <v>0</v>
      </c>
      <c r="E19" s="13">
        <v>0</v>
      </c>
      <c r="F19" s="1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86"/>
      <c r="B20" s="31" t="s">
        <v>33</v>
      </c>
      <c r="C20" s="12">
        <v>0</v>
      </c>
      <c r="D20" s="13">
        <v>0</v>
      </c>
      <c r="E20" s="13">
        <v>0</v>
      </c>
      <c r="F20" s="1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86"/>
      <c r="B21" s="31" t="s">
        <v>34</v>
      </c>
      <c r="C21" s="12">
        <v>0</v>
      </c>
      <c r="D21" s="13">
        <v>0</v>
      </c>
      <c r="E21" s="13">
        <v>0</v>
      </c>
      <c r="F21" s="1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86"/>
      <c r="B22" s="31" t="s">
        <v>35</v>
      </c>
      <c r="C22" s="12">
        <v>0</v>
      </c>
      <c r="D22" s="13">
        <v>0</v>
      </c>
      <c r="E22" s="13">
        <v>0</v>
      </c>
      <c r="F22" s="1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86"/>
      <c r="B23" s="31" t="s">
        <v>36</v>
      </c>
      <c r="C23" s="12">
        <v>3</v>
      </c>
      <c r="D23" s="13">
        <v>2</v>
      </c>
      <c r="E23" s="13">
        <v>0</v>
      </c>
      <c r="F23" s="14">
        <f t="shared" si="1"/>
        <v>5</v>
      </c>
      <c r="G23" s="15">
        <v>0</v>
      </c>
      <c r="H23" s="13">
        <v>0</v>
      </c>
      <c r="I23" s="19">
        <v>5</v>
      </c>
      <c r="J23" s="15">
        <v>950</v>
      </c>
      <c r="K23" s="13">
        <v>0</v>
      </c>
      <c r="L23" s="13">
        <v>0</v>
      </c>
      <c r="M23" s="13">
        <v>0</v>
      </c>
      <c r="N23" s="13">
        <v>300</v>
      </c>
      <c r="O23" s="22">
        <f t="shared" si="2"/>
        <v>1250</v>
      </c>
      <c r="P23" s="12">
        <v>0</v>
      </c>
      <c r="Q23" s="14">
        <f t="shared" si="3"/>
        <v>1250</v>
      </c>
      <c r="R23" s="15">
        <v>1</v>
      </c>
      <c r="S23" s="13">
        <v>4</v>
      </c>
      <c r="T23" s="19">
        <v>0</v>
      </c>
    </row>
    <row r="24" spans="1:20" ht="18.75">
      <c r="A24" s="86"/>
      <c r="B24" s="31" t="s">
        <v>37</v>
      </c>
      <c r="C24" s="12">
        <v>0</v>
      </c>
      <c r="D24" s="13">
        <v>0</v>
      </c>
      <c r="E24" s="13">
        <v>0</v>
      </c>
      <c r="F24" s="1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86"/>
      <c r="B25" s="31" t="s">
        <v>38</v>
      </c>
      <c r="C25" s="12">
        <v>1</v>
      </c>
      <c r="D25" s="13">
        <v>4</v>
      </c>
      <c r="E25" s="13">
        <v>0</v>
      </c>
      <c r="F25" s="14">
        <f t="shared" si="1"/>
        <v>5</v>
      </c>
      <c r="G25" s="15">
        <v>0</v>
      </c>
      <c r="H25" s="13">
        <v>1</v>
      </c>
      <c r="I25" s="19">
        <v>2</v>
      </c>
      <c r="J25" s="15">
        <v>400</v>
      </c>
      <c r="K25" s="13">
        <v>2750</v>
      </c>
      <c r="L25" s="13">
        <v>0</v>
      </c>
      <c r="M25" s="13">
        <v>1850</v>
      </c>
      <c r="N25" s="13">
        <v>1500</v>
      </c>
      <c r="O25" s="22">
        <f t="shared" si="2"/>
        <v>6500</v>
      </c>
      <c r="P25" s="12">
        <v>0</v>
      </c>
      <c r="Q25" s="14">
        <f t="shared" si="3"/>
        <v>6500</v>
      </c>
      <c r="R25" s="15">
        <v>5</v>
      </c>
      <c r="S25" s="13">
        <v>0</v>
      </c>
      <c r="T25" s="19">
        <v>0</v>
      </c>
    </row>
    <row r="26" spans="1:20" ht="18.75">
      <c r="A26" s="86"/>
      <c r="B26" s="31" t="s">
        <v>39</v>
      </c>
      <c r="C26" s="12">
        <v>0</v>
      </c>
      <c r="D26" s="13">
        <v>0</v>
      </c>
      <c r="E26" s="13">
        <v>0</v>
      </c>
      <c r="F26" s="1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1" customFormat="1" ht="19.5" thickBot="1">
      <c r="A27" s="89"/>
      <c r="B27" s="34" t="s">
        <v>5</v>
      </c>
      <c r="C27" s="46">
        <f>SUM(C16:C26)</f>
        <v>4</v>
      </c>
      <c r="D27" s="47">
        <f aca="true" t="shared" si="5" ref="D27:T27">SUM(D16:D26)</f>
        <v>6</v>
      </c>
      <c r="E27" s="47">
        <f t="shared" si="5"/>
        <v>0</v>
      </c>
      <c r="F27" s="48">
        <f t="shared" si="5"/>
        <v>10</v>
      </c>
      <c r="G27" s="49">
        <f t="shared" si="5"/>
        <v>0</v>
      </c>
      <c r="H27" s="47">
        <f t="shared" si="5"/>
        <v>1</v>
      </c>
      <c r="I27" s="50">
        <f t="shared" si="5"/>
        <v>7</v>
      </c>
      <c r="J27" s="49">
        <f t="shared" si="5"/>
        <v>1350</v>
      </c>
      <c r="K27" s="47">
        <f t="shared" si="5"/>
        <v>2750</v>
      </c>
      <c r="L27" s="47">
        <f t="shared" si="5"/>
        <v>0</v>
      </c>
      <c r="M27" s="47">
        <f t="shared" si="5"/>
        <v>1850</v>
      </c>
      <c r="N27" s="47">
        <f t="shared" si="5"/>
        <v>1800</v>
      </c>
      <c r="O27" s="50">
        <f t="shared" si="5"/>
        <v>7750</v>
      </c>
      <c r="P27" s="46">
        <f t="shared" si="5"/>
        <v>0</v>
      </c>
      <c r="Q27" s="48">
        <f t="shared" si="5"/>
        <v>7750</v>
      </c>
      <c r="R27" s="49">
        <f t="shared" si="5"/>
        <v>6</v>
      </c>
      <c r="S27" s="47">
        <f t="shared" si="5"/>
        <v>4</v>
      </c>
      <c r="T27" s="50">
        <f t="shared" si="5"/>
        <v>0</v>
      </c>
    </row>
    <row r="28" spans="1:20" ht="18.75">
      <c r="A28" s="85" t="s">
        <v>40</v>
      </c>
      <c r="B28" s="30" t="s">
        <v>41</v>
      </c>
      <c r="C28" s="3">
        <v>0</v>
      </c>
      <c r="D28" s="4">
        <v>0</v>
      </c>
      <c r="E28" s="4">
        <v>0</v>
      </c>
      <c r="F28" s="5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86"/>
      <c r="B29" s="31" t="s">
        <v>42</v>
      </c>
      <c r="C29" s="12">
        <v>0</v>
      </c>
      <c r="D29" s="13">
        <v>0</v>
      </c>
      <c r="E29" s="13">
        <v>0</v>
      </c>
      <c r="F29" s="1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86"/>
      <c r="B30" s="31" t="s">
        <v>43</v>
      </c>
      <c r="C30" s="12">
        <v>0</v>
      </c>
      <c r="D30" s="13">
        <v>1</v>
      </c>
      <c r="E30" s="13">
        <v>0</v>
      </c>
      <c r="F30" s="14">
        <f t="shared" si="1"/>
        <v>1</v>
      </c>
      <c r="G30" s="15">
        <v>0</v>
      </c>
      <c r="H30" s="13">
        <v>0</v>
      </c>
      <c r="I30" s="19">
        <v>1</v>
      </c>
      <c r="J30" s="15">
        <v>0</v>
      </c>
      <c r="K30" s="13">
        <v>600</v>
      </c>
      <c r="L30" s="13">
        <v>0</v>
      </c>
      <c r="M30" s="13">
        <v>0</v>
      </c>
      <c r="N30" s="13">
        <v>300</v>
      </c>
      <c r="O30" s="22">
        <f t="shared" si="2"/>
        <v>900</v>
      </c>
      <c r="P30" s="12">
        <v>0</v>
      </c>
      <c r="Q30" s="14">
        <f t="shared" si="3"/>
        <v>900</v>
      </c>
      <c r="R30" s="15">
        <v>1</v>
      </c>
      <c r="S30" s="13">
        <v>0</v>
      </c>
      <c r="T30" s="19">
        <v>0</v>
      </c>
    </row>
    <row r="31" spans="1:20" s="1" customFormat="1" ht="20.25" customHeight="1" thickBot="1">
      <c r="A31" s="87"/>
      <c r="B31" s="40" t="s">
        <v>5</v>
      </c>
      <c r="C31" s="43">
        <f>SUM(C28:C30)</f>
        <v>0</v>
      </c>
      <c r="D31" s="44">
        <f aca="true" t="shared" si="6" ref="D31:T31">SUM(D28:D30)</f>
        <v>1</v>
      </c>
      <c r="E31" s="44">
        <f t="shared" si="6"/>
        <v>0</v>
      </c>
      <c r="F31" s="7">
        <f t="shared" si="6"/>
        <v>1</v>
      </c>
      <c r="G31" s="45">
        <f t="shared" si="6"/>
        <v>0</v>
      </c>
      <c r="H31" s="44">
        <f t="shared" si="6"/>
        <v>0</v>
      </c>
      <c r="I31" s="17">
        <f t="shared" si="6"/>
        <v>1</v>
      </c>
      <c r="J31" s="45">
        <f t="shared" si="6"/>
        <v>0</v>
      </c>
      <c r="K31" s="44">
        <f t="shared" si="6"/>
        <v>600</v>
      </c>
      <c r="L31" s="44">
        <f t="shared" si="6"/>
        <v>0</v>
      </c>
      <c r="M31" s="44">
        <f t="shared" si="6"/>
        <v>0</v>
      </c>
      <c r="N31" s="44">
        <f t="shared" si="6"/>
        <v>300</v>
      </c>
      <c r="O31" s="17">
        <f t="shared" si="6"/>
        <v>900</v>
      </c>
      <c r="P31" s="43">
        <f t="shared" si="6"/>
        <v>0</v>
      </c>
      <c r="Q31" s="7">
        <f t="shared" si="6"/>
        <v>900</v>
      </c>
      <c r="R31" s="45">
        <f t="shared" si="6"/>
        <v>1</v>
      </c>
      <c r="S31" s="44">
        <f t="shared" si="6"/>
        <v>0</v>
      </c>
      <c r="T31" s="17">
        <f t="shared" si="6"/>
        <v>0</v>
      </c>
    </row>
    <row r="32" spans="1:20" ht="18.75">
      <c r="A32" s="88" t="s">
        <v>44</v>
      </c>
      <c r="B32" s="32" t="s">
        <v>45</v>
      </c>
      <c r="C32" s="8">
        <v>0</v>
      </c>
      <c r="D32" s="9">
        <v>0</v>
      </c>
      <c r="E32" s="9">
        <v>0</v>
      </c>
      <c r="F32" s="10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86"/>
      <c r="B33" s="31" t="s">
        <v>46</v>
      </c>
      <c r="C33" s="12">
        <v>0</v>
      </c>
      <c r="D33" s="13">
        <v>1</v>
      </c>
      <c r="E33" s="13">
        <v>0</v>
      </c>
      <c r="F33" s="14">
        <f t="shared" si="1"/>
        <v>1</v>
      </c>
      <c r="G33" s="15">
        <v>0</v>
      </c>
      <c r="H33" s="13">
        <v>0</v>
      </c>
      <c r="I33" s="19">
        <v>1</v>
      </c>
      <c r="J33" s="15">
        <v>0</v>
      </c>
      <c r="K33" s="13">
        <v>4400</v>
      </c>
      <c r="L33" s="13">
        <v>0</v>
      </c>
      <c r="M33" s="13">
        <v>0</v>
      </c>
      <c r="N33" s="13">
        <v>300</v>
      </c>
      <c r="O33" s="22">
        <f t="shared" si="2"/>
        <v>4700</v>
      </c>
      <c r="P33" s="12">
        <v>0</v>
      </c>
      <c r="Q33" s="14">
        <f t="shared" si="3"/>
        <v>4700</v>
      </c>
      <c r="R33" s="15">
        <v>1</v>
      </c>
      <c r="S33" s="13">
        <v>0</v>
      </c>
      <c r="T33" s="19">
        <v>0</v>
      </c>
    </row>
    <row r="34" spans="1:20" ht="18.75">
      <c r="A34" s="86"/>
      <c r="B34" s="31" t="s">
        <v>47</v>
      </c>
      <c r="C34" s="12">
        <v>0</v>
      </c>
      <c r="D34" s="13">
        <v>2</v>
      </c>
      <c r="E34" s="13">
        <v>0</v>
      </c>
      <c r="F34" s="14">
        <f t="shared" si="1"/>
        <v>2</v>
      </c>
      <c r="G34" s="15">
        <v>0</v>
      </c>
      <c r="H34" s="13">
        <v>0</v>
      </c>
      <c r="I34" s="19">
        <v>2</v>
      </c>
      <c r="J34" s="15">
        <v>0</v>
      </c>
      <c r="K34" s="13">
        <v>1650</v>
      </c>
      <c r="L34" s="13">
        <v>0</v>
      </c>
      <c r="M34" s="13">
        <v>0</v>
      </c>
      <c r="N34" s="13">
        <v>600</v>
      </c>
      <c r="O34" s="22">
        <f t="shared" si="2"/>
        <v>2250</v>
      </c>
      <c r="P34" s="12">
        <v>0</v>
      </c>
      <c r="Q34" s="14">
        <f t="shared" si="3"/>
        <v>2250</v>
      </c>
      <c r="R34" s="15">
        <v>2</v>
      </c>
      <c r="S34" s="13">
        <v>0</v>
      </c>
      <c r="T34" s="19">
        <v>0</v>
      </c>
    </row>
    <row r="35" spans="1:20" ht="18.75">
      <c r="A35" s="86"/>
      <c r="B35" s="31" t="s">
        <v>48</v>
      </c>
      <c r="C35" s="12">
        <v>0</v>
      </c>
      <c r="D35" s="13">
        <v>6</v>
      </c>
      <c r="E35" s="13">
        <v>0</v>
      </c>
      <c r="F35" s="14">
        <f t="shared" si="1"/>
        <v>6</v>
      </c>
      <c r="G35" s="15">
        <v>0</v>
      </c>
      <c r="H35" s="13">
        <v>1</v>
      </c>
      <c r="I35" s="19">
        <v>5</v>
      </c>
      <c r="J35" s="15">
        <v>0</v>
      </c>
      <c r="K35" s="13">
        <v>3500</v>
      </c>
      <c r="L35" s="13">
        <v>0</v>
      </c>
      <c r="M35" s="13">
        <v>200</v>
      </c>
      <c r="N35" s="13">
        <v>1800</v>
      </c>
      <c r="O35" s="22">
        <f t="shared" si="2"/>
        <v>5500</v>
      </c>
      <c r="P35" s="12">
        <v>0</v>
      </c>
      <c r="Q35" s="14">
        <f t="shared" si="3"/>
        <v>5500</v>
      </c>
      <c r="R35" s="15">
        <v>6</v>
      </c>
      <c r="S35" s="13">
        <v>0</v>
      </c>
      <c r="T35" s="19">
        <v>0</v>
      </c>
    </row>
    <row r="36" spans="1:20" ht="37.5">
      <c r="A36" s="86"/>
      <c r="B36" s="31" t="s">
        <v>49</v>
      </c>
      <c r="C36" s="12">
        <v>0</v>
      </c>
      <c r="D36" s="13">
        <v>0</v>
      </c>
      <c r="E36" s="13">
        <v>0</v>
      </c>
      <c r="F36" s="1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86"/>
      <c r="B37" s="31" t="s">
        <v>50</v>
      </c>
      <c r="C37" s="12">
        <v>2</v>
      </c>
      <c r="D37" s="13">
        <v>4</v>
      </c>
      <c r="E37" s="13">
        <v>0</v>
      </c>
      <c r="F37" s="14">
        <f t="shared" si="1"/>
        <v>6</v>
      </c>
      <c r="G37" s="15">
        <v>0</v>
      </c>
      <c r="H37" s="13">
        <v>0</v>
      </c>
      <c r="I37" s="19">
        <v>6</v>
      </c>
      <c r="J37" s="15">
        <v>650</v>
      </c>
      <c r="K37" s="13">
        <v>0</v>
      </c>
      <c r="L37" s="13">
        <v>0</v>
      </c>
      <c r="M37" s="13">
        <v>0</v>
      </c>
      <c r="N37" s="13">
        <v>300</v>
      </c>
      <c r="O37" s="22">
        <f t="shared" si="2"/>
        <v>950</v>
      </c>
      <c r="P37" s="12">
        <v>4297</v>
      </c>
      <c r="Q37" s="14">
        <f t="shared" si="3"/>
        <v>5247</v>
      </c>
      <c r="R37" s="15">
        <v>1</v>
      </c>
      <c r="S37" s="13">
        <v>5</v>
      </c>
      <c r="T37" s="19">
        <v>0</v>
      </c>
    </row>
    <row r="38" spans="1:20" ht="18.75">
      <c r="A38" s="86"/>
      <c r="B38" s="31" t="s">
        <v>51</v>
      </c>
      <c r="C38" s="12">
        <v>0</v>
      </c>
      <c r="D38" s="13">
        <v>0</v>
      </c>
      <c r="E38" s="13">
        <v>0</v>
      </c>
      <c r="F38" s="14">
        <f t="shared" si="1"/>
        <v>0</v>
      </c>
      <c r="G38" s="15">
        <v>0</v>
      </c>
      <c r="H38" s="13">
        <v>0</v>
      </c>
      <c r="I38" s="19">
        <v>0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22">
        <f t="shared" si="2"/>
        <v>0</v>
      </c>
      <c r="P38" s="12">
        <v>0</v>
      </c>
      <c r="Q38" s="14">
        <f t="shared" si="3"/>
        <v>0</v>
      </c>
      <c r="R38" s="15">
        <v>0</v>
      </c>
      <c r="S38" s="13">
        <v>0</v>
      </c>
      <c r="T38" s="19">
        <v>0</v>
      </c>
    </row>
    <row r="39" spans="1:20" s="1" customFormat="1" ht="19.5" thickBot="1">
      <c r="A39" s="89"/>
      <c r="B39" s="34" t="s">
        <v>5</v>
      </c>
      <c r="C39" s="46">
        <f>SUM(C32:C38)</f>
        <v>2</v>
      </c>
      <c r="D39" s="47">
        <f aca="true" t="shared" si="7" ref="D39:T39">SUM(D32:D38)</f>
        <v>13</v>
      </c>
      <c r="E39" s="47">
        <f t="shared" si="7"/>
        <v>0</v>
      </c>
      <c r="F39" s="48">
        <f t="shared" si="7"/>
        <v>15</v>
      </c>
      <c r="G39" s="49">
        <f t="shared" si="7"/>
        <v>0</v>
      </c>
      <c r="H39" s="47">
        <f t="shared" si="7"/>
        <v>1</v>
      </c>
      <c r="I39" s="50">
        <f t="shared" si="7"/>
        <v>14</v>
      </c>
      <c r="J39" s="49">
        <f t="shared" si="7"/>
        <v>650</v>
      </c>
      <c r="K39" s="47">
        <f t="shared" si="7"/>
        <v>9550</v>
      </c>
      <c r="L39" s="47">
        <f t="shared" si="7"/>
        <v>0</v>
      </c>
      <c r="M39" s="47">
        <f t="shared" si="7"/>
        <v>200</v>
      </c>
      <c r="N39" s="47">
        <f t="shared" si="7"/>
        <v>3000</v>
      </c>
      <c r="O39" s="50">
        <f t="shared" si="7"/>
        <v>13400</v>
      </c>
      <c r="P39" s="46">
        <f t="shared" si="7"/>
        <v>4297</v>
      </c>
      <c r="Q39" s="48">
        <f t="shared" si="7"/>
        <v>17697</v>
      </c>
      <c r="R39" s="49">
        <f t="shared" si="7"/>
        <v>10</v>
      </c>
      <c r="S39" s="47">
        <f t="shared" si="7"/>
        <v>5</v>
      </c>
      <c r="T39" s="50">
        <f t="shared" si="7"/>
        <v>0</v>
      </c>
    </row>
    <row r="40" spans="1:20" ht="18.75">
      <c r="A40" s="85" t="s">
        <v>52</v>
      </c>
      <c r="B40" s="30" t="s">
        <v>53</v>
      </c>
      <c r="C40" s="3">
        <v>0</v>
      </c>
      <c r="D40" s="4">
        <v>0</v>
      </c>
      <c r="E40" s="4">
        <v>0</v>
      </c>
      <c r="F40" s="5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86"/>
      <c r="B41" s="31" t="s">
        <v>54</v>
      </c>
      <c r="C41" s="12">
        <v>0</v>
      </c>
      <c r="D41" s="13">
        <v>7</v>
      </c>
      <c r="E41" s="13">
        <v>0</v>
      </c>
      <c r="F41" s="14">
        <f t="shared" si="1"/>
        <v>7</v>
      </c>
      <c r="G41" s="15">
        <v>0</v>
      </c>
      <c r="H41" s="13">
        <v>0</v>
      </c>
      <c r="I41" s="19">
        <v>7</v>
      </c>
      <c r="J41" s="15">
        <v>0</v>
      </c>
      <c r="K41" s="13">
        <v>8050</v>
      </c>
      <c r="L41" s="13">
        <v>0</v>
      </c>
      <c r="M41" s="13">
        <v>0</v>
      </c>
      <c r="N41" s="13">
        <v>1200</v>
      </c>
      <c r="O41" s="22">
        <f t="shared" si="2"/>
        <v>9250</v>
      </c>
      <c r="P41" s="12">
        <v>0</v>
      </c>
      <c r="Q41" s="14">
        <f t="shared" si="3"/>
        <v>9250</v>
      </c>
      <c r="R41" s="15">
        <v>4</v>
      </c>
      <c r="S41" s="13">
        <v>3</v>
      </c>
      <c r="T41" s="19">
        <v>0</v>
      </c>
    </row>
    <row r="42" spans="1:20" ht="18.75">
      <c r="A42" s="86"/>
      <c r="B42" s="31" t="s">
        <v>55</v>
      </c>
      <c r="C42" s="12">
        <v>1</v>
      </c>
      <c r="D42" s="13">
        <v>0</v>
      </c>
      <c r="E42" s="13">
        <v>0</v>
      </c>
      <c r="F42" s="14">
        <f t="shared" si="1"/>
        <v>1</v>
      </c>
      <c r="G42" s="15">
        <v>0</v>
      </c>
      <c r="H42" s="13">
        <v>0</v>
      </c>
      <c r="I42" s="19">
        <v>1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1200</v>
      </c>
      <c r="Q42" s="14">
        <f t="shared" si="3"/>
        <v>1200</v>
      </c>
      <c r="R42" s="15">
        <v>0</v>
      </c>
      <c r="S42" s="13">
        <v>1</v>
      </c>
      <c r="T42" s="19">
        <v>0</v>
      </c>
    </row>
    <row r="43" spans="1:20" ht="18.75">
      <c r="A43" s="86"/>
      <c r="B43" s="31" t="s">
        <v>56</v>
      </c>
      <c r="C43" s="12">
        <v>1</v>
      </c>
      <c r="D43" s="13">
        <v>18</v>
      </c>
      <c r="E43" s="13">
        <v>0</v>
      </c>
      <c r="F43" s="14">
        <f t="shared" si="1"/>
        <v>19</v>
      </c>
      <c r="G43" s="15">
        <v>0</v>
      </c>
      <c r="H43" s="13">
        <v>3</v>
      </c>
      <c r="I43" s="19">
        <v>16</v>
      </c>
      <c r="J43" s="15">
        <v>2600</v>
      </c>
      <c r="K43" s="13">
        <v>35870</v>
      </c>
      <c r="L43" s="13">
        <v>0</v>
      </c>
      <c r="M43" s="13">
        <v>0</v>
      </c>
      <c r="N43" s="13">
        <v>1800</v>
      </c>
      <c r="O43" s="22">
        <f t="shared" si="2"/>
        <v>40270</v>
      </c>
      <c r="P43" s="12">
        <v>0</v>
      </c>
      <c r="Q43" s="14">
        <f t="shared" si="3"/>
        <v>40270</v>
      </c>
      <c r="R43" s="15">
        <v>6</v>
      </c>
      <c r="S43" s="13">
        <v>13</v>
      </c>
      <c r="T43" s="19">
        <v>0</v>
      </c>
    </row>
    <row r="44" spans="1:20" ht="18.75">
      <c r="A44" s="86"/>
      <c r="B44" s="31" t="s">
        <v>57</v>
      </c>
      <c r="C44" s="12">
        <v>0</v>
      </c>
      <c r="D44" s="13">
        <v>0</v>
      </c>
      <c r="E44" s="13">
        <v>0</v>
      </c>
      <c r="F44" s="1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86"/>
      <c r="B45" s="31" t="s">
        <v>58</v>
      </c>
      <c r="C45" s="12">
        <v>0</v>
      </c>
      <c r="D45" s="13">
        <v>0</v>
      </c>
      <c r="E45" s="13">
        <v>0</v>
      </c>
      <c r="F45" s="1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86"/>
      <c r="B46" s="31" t="s">
        <v>59</v>
      </c>
      <c r="C46" s="12">
        <v>0</v>
      </c>
      <c r="D46" s="13">
        <v>0</v>
      </c>
      <c r="E46" s="13">
        <v>0</v>
      </c>
      <c r="F46" s="1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86"/>
      <c r="B47" s="31" t="s">
        <v>60</v>
      </c>
      <c r="C47" s="12">
        <v>3</v>
      </c>
      <c r="D47" s="13">
        <v>7</v>
      </c>
      <c r="E47" s="13">
        <v>0</v>
      </c>
      <c r="F47" s="14">
        <f t="shared" si="1"/>
        <v>10</v>
      </c>
      <c r="G47" s="15">
        <v>0</v>
      </c>
      <c r="H47" s="13">
        <v>0</v>
      </c>
      <c r="I47" s="19">
        <v>8</v>
      </c>
      <c r="J47" s="15">
        <v>2010</v>
      </c>
      <c r="K47" s="13">
        <v>22210</v>
      </c>
      <c r="L47" s="13">
        <v>0</v>
      </c>
      <c r="M47" s="13">
        <v>0</v>
      </c>
      <c r="N47" s="13">
        <v>3000</v>
      </c>
      <c r="O47" s="22">
        <f t="shared" si="2"/>
        <v>27220</v>
      </c>
      <c r="P47" s="12">
        <v>0</v>
      </c>
      <c r="Q47" s="14">
        <f t="shared" si="3"/>
        <v>27220</v>
      </c>
      <c r="R47" s="15">
        <v>10</v>
      </c>
      <c r="S47" s="13">
        <v>0</v>
      </c>
      <c r="T47" s="19">
        <v>0</v>
      </c>
    </row>
    <row r="48" spans="1:20" ht="18.75">
      <c r="A48" s="86"/>
      <c r="B48" s="31" t="s">
        <v>61</v>
      </c>
      <c r="C48" s="12">
        <v>0</v>
      </c>
      <c r="D48" s="13">
        <v>0</v>
      </c>
      <c r="E48" s="13">
        <v>0</v>
      </c>
      <c r="F48" s="1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1" customFormat="1" ht="19.5" thickBot="1">
      <c r="A49" s="87"/>
      <c r="B49" s="40" t="s">
        <v>5</v>
      </c>
      <c r="C49" s="43">
        <f>SUM(C40:C48)</f>
        <v>5</v>
      </c>
      <c r="D49" s="44">
        <f aca="true" t="shared" si="8" ref="D49:T49">SUM(D40:D48)</f>
        <v>32</v>
      </c>
      <c r="E49" s="44">
        <f t="shared" si="8"/>
        <v>0</v>
      </c>
      <c r="F49" s="7">
        <f t="shared" si="8"/>
        <v>37</v>
      </c>
      <c r="G49" s="45">
        <f t="shared" si="8"/>
        <v>0</v>
      </c>
      <c r="H49" s="44">
        <f t="shared" si="8"/>
        <v>3</v>
      </c>
      <c r="I49" s="17">
        <f t="shared" si="8"/>
        <v>32</v>
      </c>
      <c r="J49" s="45">
        <f t="shared" si="8"/>
        <v>4610</v>
      </c>
      <c r="K49" s="44">
        <f t="shared" si="8"/>
        <v>66130</v>
      </c>
      <c r="L49" s="44">
        <f t="shared" si="8"/>
        <v>0</v>
      </c>
      <c r="M49" s="44">
        <f t="shared" si="8"/>
        <v>0</v>
      </c>
      <c r="N49" s="44">
        <f t="shared" si="8"/>
        <v>6000</v>
      </c>
      <c r="O49" s="17">
        <f t="shared" si="8"/>
        <v>76740</v>
      </c>
      <c r="P49" s="43">
        <f t="shared" si="8"/>
        <v>1200</v>
      </c>
      <c r="Q49" s="7">
        <f t="shared" si="8"/>
        <v>77940</v>
      </c>
      <c r="R49" s="45">
        <f t="shared" si="8"/>
        <v>20</v>
      </c>
      <c r="S49" s="44">
        <f t="shared" si="8"/>
        <v>17</v>
      </c>
      <c r="T49" s="17">
        <f t="shared" si="8"/>
        <v>0</v>
      </c>
    </row>
    <row r="50" spans="1:20" ht="18.75">
      <c r="A50" s="88" t="s">
        <v>62</v>
      </c>
      <c r="B50" s="32" t="s">
        <v>63</v>
      </c>
      <c r="C50" s="8">
        <v>0</v>
      </c>
      <c r="D50" s="9">
        <v>0</v>
      </c>
      <c r="E50" s="9">
        <v>0</v>
      </c>
      <c r="F50" s="10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1" customFormat="1" ht="19.5" thickBot="1">
      <c r="A51" s="89"/>
      <c r="B51" s="34" t="s">
        <v>5</v>
      </c>
      <c r="C51" s="46">
        <f>SUM(C50)</f>
        <v>0</v>
      </c>
      <c r="D51" s="47">
        <f aca="true" t="shared" si="9" ref="D51:T51">SUM(D50)</f>
        <v>0</v>
      </c>
      <c r="E51" s="47">
        <f t="shared" si="9"/>
        <v>0</v>
      </c>
      <c r="F51" s="48">
        <f t="shared" si="9"/>
        <v>0</v>
      </c>
      <c r="G51" s="49">
        <f t="shared" si="9"/>
        <v>0</v>
      </c>
      <c r="H51" s="47">
        <f t="shared" si="9"/>
        <v>0</v>
      </c>
      <c r="I51" s="50">
        <f t="shared" si="9"/>
        <v>0</v>
      </c>
      <c r="J51" s="49">
        <f t="shared" si="9"/>
        <v>0</v>
      </c>
      <c r="K51" s="47">
        <f t="shared" si="9"/>
        <v>0</v>
      </c>
      <c r="L51" s="47">
        <f t="shared" si="9"/>
        <v>0</v>
      </c>
      <c r="M51" s="47">
        <f t="shared" si="9"/>
        <v>0</v>
      </c>
      <c r="N51" s="47">
        <f t="shared" si="9"/>
        <v>0</v>
      </c>
      <c r="O51" s="50">
        <f t="shared" si="9"/>
        <v>0</v>
      </c>
      <c r="P51" s="46">
        <f t="shared" si="9"/>
        <v>0</v>
      </c>
      <c r="Q51" s="48">
        <f t="shared" si="9"/>
        <v>0</v>
      </c>
      <c r="R51" s="49">
        <f t="shared" si="9"/>
        <v>0</v>
      </c>
      <c r="S51" s="47">
        <f t="shared" si="9"/>
        <v>0</v>
      </c>
      <c r="T51" s="50">
        <f t="shared" si="9"/>
        <v>0</v>
      </c>
    </row>
    <row r="52" spans="1:20" ht="18.75">
      <c r="A52" s="85" t="s">
        <v>64</v>
      </c>
      <c r="B52" s="30" t="s">
        <v>65</v>
      </c>
      <c r="C52" s="3">
        <v>0</v>
      </c>
      <c r="D52" s="4">
        <v>0</v>
      </c>
      <c r="E52" s="4">
        <v>0</v>
      </c>
      <c r="F52" s="5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1" customFormat="1" ht="19.5" thickBot="1">
      <c r="A53" s="87"/>
      <c r="B53" s="40" t="s">
        <v>5</v>
      </c>
      <c r="C53" s="43">
        <f>SUM(C52)</f>
        <v>0</v>
      </c>
      <c r="D53" s="44">
        <f aca="true" t="shared" si="10" ref="D53:T53">SUM(D52)</f>
        <v>0</v>
      </c>
      <c r="E53" s="44">
        <f t="shared" si="10"/>
        <v>0</v>
      </c>
      <c r="F53" s="7">
        <f t="shared" si="10"/>
        <v>0</v>
      </c>
      <c r="G53" s="45">
        <f t="shared" si="10"/>
        <v>0</v>
      </c>
      <c r="H53" s="44">
        <f t="shared" si="10"/>
        <v>0</v>
      </c>
      <c r="I53" s="17">
        <f t="shared" si="10"/>
        <v>0</v>
      </c>
      <c r="J53" s="45">
        <f t="shared" si="10"/>
        <v>0</v>
      </c>
      <c r="K53" s="44">
        <f t="shared" si="10"/>
        <v>0</v>
      </c>
      <c r="L53" s="44">
        <f t="shared" si="10"/>
        <v>0</v>
      </c>
      <c r="M53" s="44">
        <f t="shared" si="10"/>
        <v>0</v>
      </c>
      <c r="N53" s="44">
        <f t="shared" si="10"/>
        <v>0</v>
      </c>
      <c r="O53" s="17">
        <f t="shared" si="10"/>
        <v>0</v>
      </c>
      <c r="P53" s="43">
        <f t="shared" si="10"/>
        <v>0</v>
      </c>
      <c r="Q53" s="7">
        <f t="shared" si="10"/>
        <v>0</v>
      </c>
      <c r="R53" s="45">
        <f t="shared" si="10"/>
        <v>0</v>
      </c>
      <c r="S53" s="44">
        <f t="shared" si="10"/>
        <v>0</v>
      </c>
      <c r="T53" s="17">
        <f t="shared" si="10"/>
        <v>0</v>
      </c>
    </row>
    <row r="54" spans="1:20" ht="18.75">
      <c r="A54" s="88" t="s">
        <v>66</v>
      </c>
      <c r="B54" s="32" t="s">
        <v>67</v>
      </c>
      <c r="C54" s="8">
        <v>0</v>
      </c>
      <c r="D54" s="9">
        <v>0</v>
      </c>
      <c r="E54" s="9">
        <v>0</v>
      </c>
      <c r="F54" s="10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86"/>
      <c r="B55" s="31" t="s">
        <v>68</v>
      </c>
      <c r="C55" s="12">
        <v>0</v>
      </c>
      <c r="D55" s="13">
        <v>0</v>
      </c>
      <c r="E55" s="13">
        <v>0</v>
      </c>
      <c r="F55" s="1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86"/>
      <c r="B56" s="31" t="s">
        <v>69</v>
      </c>
      <c r="C56" s="12">
        <v>0</v>
      </c>
      <c r="D56" s="13">
        <v>0</v>
      </c>
      <c r="E56" s="13">
        <v>0</v>
      </c>
      <c r="F56" s="1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86"/>
      <c r="B57" s="31" t="s">
        <v>70</v>
      </c>
      <c r="C57" s="12">
        <v>0</v>
      </c>
      <c r="D57" s="13">
        <v>0</v>
      </c>
      <c r="E57" s="13">
        <v>0</v>
      </c>
      <c r="F57" s="1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86"/>
      <c r="B58" s="31" t="s">
        <v>71</v>
      </c>
      <c r="C58" s="12">
        <v>0</v>
      </c>
      <c r="D58" s="13">
        <v>0</v>
      </c>
      <c r="E58" s="13">
        <v>0</v>
      </c>
      <c r="F58" s="1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86"/>
      <c r="B59" s="31" t="s">
        <v>72</v>
      </c>
      <c r="C59" s="12">
        <v>0</v>
      </c>
      <c r="D59" s="13">
        <v>0</v>
      </c>
      <c r="E59" s="13">
        <v>0</v>
      </c>
      <c r="F59" s="1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86"/>
      <c r="B60" s="31" t="s">
        <v>73</v>
      </c>
      <c r="C60" s="12">
        <v>0</v>
      </c>
      <c r="D60" s="13">
        <v>0</v>
      </c>
      <c r="E60" s="13">
        <v>0</v>
      </c>
      <c r="F60" s="1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86"/>
      <c r="B61" s="31" t="s">
        <v>74</v>
      </c>
      <c r="C61" s="12">
        <v>0</v>
      </c>
      <c r="D61" s="13">
        <v>0</v>
      </c>
      <c r="E61" s="13">
        <v>0</v>
      </c>
      <c r="F61" s="1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86"/>
      <c r="B62" s="31" t="s">
        <v>75</v>
      </c>
      <c r="C62" s="12">
        <v>0</v>
      </c>
      <c r="D62" s="13">
        <v>0</v>
      </c>
      <c r="E62" s="13">
        <v>0</v>
      </c>
      <c r="F62" s="1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1" customFormat="1" ht="19.5" thickBot="1">
      <c r="A63" s="89"/>
      <c r="B63" s="34" t="s">
        <v>5</v>
      </c>
      <c r="C63" s="46">
        <f>SUM(C54:C62)</f>
        <v>0</v>
      </c>
      <c r="D63" s="47">
        <f aca="true" t="shared" si="11" ref="D63:T63">SUM(D54:D62)</f>
        <v>0</v>
      </c>
      <c r="E63" s="47">
        <f t="shared" si="11"/>
        <v>0</v>
      </c>
      <c r="F63" s="48">
        <f t="shared" si="11"/>
        <v>0</v>
      </c>
      <c r="G63" s="49">
        <f t="shared" si="11"/>
        <v>0</v>
      </c>
      <c r="H63" s="47">
        <f t="shared" si="11"/>
        <v>0</v>
      </c>
      <c r="I63" s="50">
        <f t="shared" si="11"/>
        <v>0</v>
      </c>
      <c r="J63" s="49">
        <f t="shared" si="11"/>
        <v>0</v>
      </c>
      <c r="K63" s="47">
        <f t="shared" si="11"/>
        <v>0</v>
      </c>
      <c r="L63" s="47">
        <f t="shared" si="11"/>
        <v>0</v>
      </c>
      <c r="M63" s="47">
        <f t="shared" si="11"/>
        <v>0</v>
      </c>
      <c r="N63" s="47">
        <f t="shared" si="11"/>
        <v>0</v>
      </c>
      <c r="O63" s="50">
        <f t="shared" si="11"/>
        <v>0</v>
      </c>
      <c r="P63" s="46">
        <f t="shared" si="11"/>
        <v>0</v>
      </c>
      <c r="Q63" s="48">
        <f t="shared" si="11"/>
        <v>0</v>
      </c>
      <c r="R63" s="49">
        <f t="shared" si="11"/>
        <v>0</v>
      </c>
      <c r="S63" s="47">
        <f t="shared" si="11"/>
        <v>0</v>
      </c>
      <c r="T63" s="50">
        <f t="shared" si="11"/>
        <v>0</v>
      </c>
    </row>
    <row r="64" spans="1:20" ht="18.75">
      <c r="A64" s="85" t="s">
        <v>76</v>
      </c>
      <c r="B64" s="30" t="s">
        <v>77</v>
      </c>
      <c r="C64" s="3">
        <v>0</v>
      </c>
      <c r="D64" s="4">
        <v>0</v>
      </c>
      <c r="E64" s="4">
        <v>0</v>
      </c>
      <c r="F64" s="5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86"/>
      <c r="B65" s="31" t="s">
        <v>78</v>
      </c>
      <c r="C65" s="12">
        <v>0</v>
      </c>
      <c r="D65" s="13">
        <v>0</v>
      </c>
      <c r="E65" s="13">
        <v>0</v>
      </c>
      <c r="F65" s="1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86"/>
      <c r="B66" s="31" t="s">
        <v>79</v>
      </c>
      <c r="C66" s="12">
        <v>0</v>
      </c>
      <c r="D66" s="13">
        <v>0</v>
      </c>
      <c r="E66" s="13">
        <v>0</v>
      </c>
      <c r="F66" s="14">
        <f t="shared" si="1"/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1" customFormat="1" ht="19.5" thickBot="1">
      <c r="A67" s="87"/>
      <c r="B67" s="40" t="s">
        <v>5</v>
      </c>
      <c r="C67" s="43">
        <f>SUM(C64:C66)</f>
        <v>0</v>
      </c>
      <c r="D67" s="44">
        <f aca="true" t="shared" si="12" ref="D67:T67">SUM(D64:D66)</f>
        <v>0</v>
      </c>
      <c r="E67" s="44">
        <f t="shared" si="12"/>
        <v>0</v>
      </c>
      <c r="F67" s="7">
        <f t="shared" si="12"/>
        <v>0</v>
      </c>
      <c r="G67" s="45">
        <f t="shared" si="12"/>
        <v>0</v>
      </c>
      <c r="H67" s="44">
        <f t="shared" si="12"/>
        <v>0</v>
      </c>
      <c r="I67" s="17">
        <f t="shared" si="12"/>
        <v>0</v>
      </c>
      <c r="J67" s="45">
        <f t="shared" si="12"/>
        <v>0</v>
      </c>
      <c r="K67" s="44">
        <f t="shared" si="12"/>
        <v>0</v>
      </c>
      <c r="L67" s="44">
        <f t="shared" si="12"/>
        <v>0</v>
      </c>
      <c r="M67" s="44">
        <f t="shared" si="12"/>
        <v>0</v>
      </c>
      <c r="N67" s="44">
        <f t="shared" si="12"/>
        <v>0</v>
      </c>
      <c r="O67" s="17">
        <f t="shared" si="12"/>
        <v>0</v>
      </c>
      <c r="P67" s="43">
        <f t="shared" si="12"/>
        <v>0</v>
      </c>
      <c r="Q67" s="7">
        <f t="shared" si="12"/>
        <v>0</v>
      </c>
      <c r="R67" s="45">
        <f t="shared" si="12"/>
        <v>0</v>
      </c>
      <c r="S67" s="44">
        <f t="shared" si="12"/>
        <v>0</v>
      </c>
      <c r="T67" s="17">
        <f t="shared" si="12"/>
        <v>0</v>
      </c>
    </row>
    <row r="68" spans="1:20" ht="18.75">
      <c r="A68" s="88" t="s">
        <v>80</v>
      </c>
      <c r="B68" s="32" t="s">
        <v>81</v>
      </c>
      <c r="C68" s="8">
        <v>2</v>
      </c>
      <c r="D68" s="9">
        <v>14</v>
      </c>
      <c r="E68" s="9">
        <v>0</v>
      </c>
      <c r="F68" s="10">
        <f t="shared" si="1"/>
        <v>16</v>
      </c>
      <c r="G68" s="11">
        <v>0</v>
      </c>
      <c r="H68" s="9">
        <v>0</v>
      </c>
      <c r="I68" s="18">
        <v>16</v>
      </c>
      <c r="J68" s="11">
        <v>8340</v>
      </c>
      <c r="K68" s="9">
        <v>38200</v>
      </c>
      <c r="L68" s="9">
        <v>0</v>
      </c>
      <c r="M68" s="9">
        <v>0</v>
      </c>
      <c r="N68" s="9">
        <v>4800</v>
      </c>
      <c r="O68" s="21">
        <f t="shared" si="2"/>
        <v>51340</v>
      </c>
      <c r="P68" s="8">
        <v>0</v>
      </c>
      <c r="Q68" s="10">
        <f t="shared" si="3"/>
        <v>51340</v>
      </c>
      <c r="R68" s="11">
        <v>16</v>
      </c>
      <c r="S68" s="9">
        <v>0</v>
      </c>
      <c r="T68" s="18">
        <v>0</v>
      </c>
    </row>
    <row r="69" spans="1:20" s="1" customFormat="1" ht="19.5" thickBot="1">
      <c r="A69" s="89"/>
      <c r="B69" s="34" t="s">
        <v>5</v>
      </c>
      <c r="C69" s="46">
        <f>SUM(C68)</f>
        <v>2</v>
      </c>
      <c r="D69" s="47">
        <f aca="true" t="shared" si="13" ref="D69:T69">SUM(D68)</f>
        <v>14</v>
      </c>
      <c r="E69" s="47">
        <f t="shared" si="13"/>
        <v>0</v>
      </c>
      <c r="F69" s="48">
        <f t="shared" si="13"/>
        <v>16</v>
      </c>
      <c r="G69" s="49">
        <f t="shared" si="13"/>
        <v>0</v>
      </c>
      <c r="H69" s="47">
        <f t="shared" si="13"/>
        <v>0</v>
      </c>
      <c r="I69" s="50">
        <f t="shared" si="13"/>
        <v>16</v>
      </c>
      <c r="J69" s="49">
        <f t="shared" si="13"/>
        <v>8340</v>
      </c>
      <c r="K69" s="47">
        <f t="shared" si="13"/>
        <v>38200</v>
      </c>
      <c r="L69" s="47">
        <f t="shared" si="13"/>
        <v>0</v>
      </c>
      <c r="M69" s="47">
        <f t="shared" si="13"/>
        <v>0</v>
      </c>
      <c r="N69" s="47">
        <f t="shared" si="13"/>
        <v>4800</v>
      </c>
      <c r="O69" s="50">
        <f t="shared" si="13"/>
        <v>51340</v>
      </c>
      <c r="P69" s="46">
        <f t="shared" si="13"/>
        <v>0</v>
      </c>
      <c r="Q69" s="48">
        <f t="shared" si="13"/>
        <v>51340</v>
      </c>
      <c r="R69" s="49">
        <f t="shared" si="13"/>
        <v>16</v>
      </c>
      <c r="S69" s="47">
        <f t="shared" si="13"/>
        <v>0</v>
      </c>
      <c r="T69" s="50">
        <f t="shared" si="13"/>
        <v>0</v>
      </c>
    </row>
    <row r="70" spans="1:20" ht="18.75">
      <c r="A70" s="85" t="s">
        <v>82</v>
      </c>
      <c r="B70" s="30" t="s">
        <v>83</v>
      </c>
      <c r="C70" s="3">
        <v>0</v>
      </c>
      <c r="D70" s="4">
        <v>0</v>
      </c>
      <c r="E70" s="4">
        <v>0</v>
      </c>
      <c r="F70" s="5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86"/>
      <c r="B71" s="31" t="s">
        <v>84</v>
      </c>
      <c r="C71" s="12">
        <v>0</v>
      </c>
      <c r="D71" s="13">
        <v>0</v>
      </c>
      <c r="E71" s="13">
        <v>0</v>
      </c>
      <c r="F71" s="1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86"/>
      <c r="B72" s="31" t="s">
        <v>85</v>
      </c>
      <c r="C72" s="12">
        <v>0</v>
      </c>
      <c r="D72" s="13">
        <v>0</v>
      </c>
      <c r="E72" s="13">
        <v>0</v>
      </c>
      <c r="F72" s="1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86"/>
      <c r="B73" s="31" t="s">
        <v>86</v>
      </c>
      <c r="C73" s="12">
        <v>0</v>
      </c>
      <c r="D73" s="13">
        <v>0</v>
      </c>
      <c r="E73" s="13">
        <v>0</v>
      </c>
      <c r="F73" s="1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86"/>
      <c r="B74" s="31" t="s">
        <v>87</v>
      </c>
      <c r="C74" s="12">
        <v>0</v>
      </c>
      <c r="D74" s="13">
        <v>0</v>
      </c>
      <c r="E74" s="13">
        <v>0</v>
      </c>
      <c r="F74" s="1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86"/>
      <c r="B75" s="31" t="s">
        <v>88</v>
      </c>
      <c r="C75" s="12">
        <v>4</v>
      </c>
      <c r="D75" s="13">
        <v>1</v>
      </c>
      <c r="E75" s="13">
        <v>0</v>
      </c>
      <c r="F75" s="14">
        <f t="shared" si="14"/>
        <v>5</v>
      </c>
      <c r="G75" s="15">
        <v>0</v>
      </c>
      <c r="H75" s="13">
        <v>1</v>
      </c>
      <c r="I75" s="19">
        <v>5</v>
      </c>
      <c r="J75" s="15">
        <v>500</v>
      </c>
      <c r="K75" s="13">
        <v>0</v>
      </c>
      <c r="L75" s="13">
        <v>0</v>
      </c>
      <c r="M75" s="13">
        <v>0</v>
      </c>
      <c r="N75" s="13">
        <v>300</v>
      </c>
      <c r="O75" s="22">
        <f t="shared" si="15"/>
        <v>800</v>
      </c>
      <c r="P75" s="12">
        <v>0</v>
      </c>
      <c r="Q75" s="14">
        <f t="shared" si="16"/>
        <v>800</v>
      </c>
      <c r="R75" s="15">
        <v>1</v>
      </c>
      <c r="S75" s="13">
        <v>4</v>
      </c>
      <c r="T75" s="19">
        <v>0</v>
      </c>
    </row>
    <row r="76" spans="1:20" ht="18.75">
      <c r="A76" s="86"/>
      <c r="B76" s="31" t="s">
        <v>89</v>
      </c>
      <c r="C76" s="12">
        <v>3</v>
      </c>
      <c r="D76" s="13">
        <v>1</v>
      </c>
      <c r="E76" s="13">
        <v>0</v>
      </c>
      <c r="F76" s="14">
        <f t="shared" si="14"/>
        <v>4</v>
      </c>
      <c r="G76" s="15">
        <v>0</v>
      </c>
      <c r="H76" s="13">
        <v>0</v>
      </c>
      <c r="I76" s="19">
        <v>4</v>
      </c>
      <c r="J76" s="15">
        <v>1600</v>
      </c>
      <c r="K76" s="13">
        <v>890</v>
      </c>
      <c r="L76" s="13">
        <v>0</v>
      </c>
      <c r="M76" s="13">
        <v>0</v>
      </c>
      <c r="N76" s="13">
        <v>600</v>
      </c>
      <c r="O76" s="22">
        <f t="shared" si="15"/>
        <v>3090</v>
      </c>
      <c r="P76" s="12">
        <v>6100</v>
      </c>
      <c r="Q76" s="14">
        <f t="shared" si="16"/>
        <v>9190</v>
      </c>
      <c r="R76" s="15">
        <v>2</v>
      </c>
      <c r="S76" s="13">
        <v>2</v>
      </c>
      <c r="T76" s="19">
        <v>0</v>
      </c>
    </row>
    <row r="77" spans="1:20" s="1" customFormat="1" ht="19.5" thickBot="1">
      <c r="A77" s="87"/>
      <c r="B77" s="40" t="s">
        <v>5</v>
      </c>
      <c r="C77" s="43">
        <f>SUM(C70:C76)</f>
        <v>7</v>
      </c>
      <c r="D77" s="44">
        <f aca="true" t="shared" si="17" ref="D77:T77">SUM(D70:D76)</f>
        <v>2</v>
      </c>
      <c r="E77" s="44">
        <f t="shared" si="17"/>
        <v>0</v>
      </c>
      <c r="F77" s="7">
        <f t="shared" si="17"/>
        <v>9</v>
      </c>
      <c r="G77" s="45">
        <f t="shared" si="17"/>
        <v>0</v>
      </c>
      <c r="H77" s="44">
        <f t="shared" si="17"/>
        <v>1</v>
      </c>
      <c r="I77" s="17">
        <f t="shared" si="17"/>
        <v>9</v>
      </c>
      <c r="J77" s="45">
        <f t="shared" si="17"/>
        <v>2100</v>
      </c>
      <c r="K77" s="44">
        <f t="shared" si="17"/>
        <v>890</v>
      </c>
      <c r="L77" s="44">
        <f t="shared" si="17"/>
        <v>0</v>
      </c>
      <c r="M77" s="44">
        <f t="shared" si="17"/>
        <v>0</v>
      </c>
      <c r="N77" s="44">
        <f t="shared" si="17"/>
        <v>900</v>
      </c>
      <c r="O77" s="17">
        <f t="shared" si="17"/>
        <v>3890</v>
      </c>
      <c r="P77" s="43">
        <f t="shared" si="17"/>
        <v>6100</v>
      </c>
      <c r="Q77" s="7">
        <f t="shared" si="17"/>
        <v>9990</v>
      </c>
      <c r="R77" s="45">
        <f t="shared" si="17"/>
        <v>3</v>
      </c>
      <c r="S77" s="44">
        <f t="shared" si="17"/>
        <v>6</v>
      </c>
      <c r="T77" s="17">
        <f t="shared" si="17"/>
        <v>0</v>
      </c>
    </row>
    <row r="78" spans="1:20" ht="18" customHeight="1">
      <c r="A78" s="88" t="s">
        <v>90</v>
      </c>
      <c r="B78" s="32" t="s">
        <v>91</v>
      </c>
      <c r="C78" s="8">
        <v>6</v>
      </c>
      <c r="D78" s="9">
        <v>3</v>
      </c>
      <c r="E78" s="9">
        <v>0</v>
      </c>
      <c r="F78" s="10">
        <f t="shared" si="14"/>
        <v>9</v>
      </c>
      <c r="G78" s="11">
        <v>0</v>
      </c>
      <c r="H78" s="9">
        <v>0</v>
      </c>
      <c r="I78" s="18">
        <v>9</v>
      </c>
      <c r="J78" s="11">
        <v>10100</v>
      </c>
      <c r="K78" s="9">
        <v>7490</v>
      </c>
      <c r="L78" s="9">
        <v>0</v>
      </c>
      <c r="M78" s="9">
        <v>0</v>
      </c>
      <c r="N78" s="9">
        <v>2700</v>
      </c>
      <c r="O78" s="21">
        <f t="shared" si="15"/>
        <v>20290</v>
      </c>
      <c r="P78" s="8">
        <v>0</v>
      </c>
      <c r="Q78" s="10">
        <f t="shared" si="16"/>
        <v>20290</v>
      </c>
      <c r="R78" s="11">
        <v>9</v>
      </c>
      <c r="S78" s="9">
        <v>0</v>
      </c>
      <c r="T78" s="18">
        <v>0</v>
      </c>
    </row>
    <row r="79" spans="1:20" s="1" customFormat="1" ht="19.5" thickBot="1">
      <c r="A79" s="89"/>
      <c r="B79" s="34" t="s">
        <v>5</v>
      </c>
      <c r="C79" s="46">
        <f>SUM(C78)</f>
        <v>6</v>
      </c>
      <c r="D79" s="47">
        <f aca="true" t="shared" si="18" ref="D79:T79">SUM(D78)</f>
        <v>3</v>
      </c>
      <c r="E79" s="47">
        <f t="shared" si="18"/>
        <v>0</v>
      </c>
      <c r="F79" s="48">
        <f t="shared" si="18"/>
        <v>9</v>
      </c>
      <c r="G79" s="49">
        <f t="shared" si="18"/>
        <v>0</v>
      </c>
      <c r="H79" s="47">
        <f t="shared" si="18"/>
        <v>0</v>
      </c>
      <c r="I79" s="50">
        <f t="shared" si="18"/>
        <v>9</v>
      </c>
      <c r="J79" s="49">
        <f t="shared" si="18"/>
        <v>10100</v>
      </c>
      <c r="K79" s="47">
        <f t="shared" si="18"/>
        <v>7490</v>
      </c>
      <c r="L79" s="47">
        <f t="shared" si="18"/>
        <v>0</v>
      </c>
      <c r="M79" s="47">
        <f t="shared" si="18"/>
        <v>0</v>
      </c>
      <c r="N79" s="47">
        <f t="shared" si="18"/>
        <v>2700</v>
      </c>
      <c r="O79" s="50">
        <f t="shared" si="18"/>
        <v>20290</v>
      </c>
      <c r="P79" s="46">
        <f t="shared" si="18"/>
        <v>0</v>
      </c>
      <c r="Q79" s="48">
        <f t="shared" si="18"/>
        <v>20290</v>
      </c>
      <c r="R79" s="49">
        <f t="shared" si="18"/>
        <v>9</v>
      </c>
      <c r="S79" s="47">
        <f t="shared" si="18"/>
        <v>0</v>
      </c>
      <c r="T79" s="50">
        <f t="shared" si="18"/>
        <v>0</v>
      </c>
    </row>
    <row r="80" spans="1:20" ht="18.75">
      <c r="A80" s="85" t="s">
        <v>92</v>
      </c>
      <c r="B80" s="30" t="s">
        <v>93</v>
      </c>
      <c r="C80" s="3">
        <v>2</v>
      </c>
      <c r="D80" s="4">
        <v>2</v>
      </c>
      <c r="E80" s="4">
        <v>0</v>
      </c>
      <c r="F80" s="5">
        <f t="shared" si="14"/>
        <v>4</v>
      </c>
      <c r="G80" s="6">
        <v>0</v>
      </c>
      <c r="H80" s="4">
        <v>0</v>
      </c>
      <c r="I80" s="16">
        <v>4</v>
      </c>
      <c r="J80" s="6">
        <v>6000</v>
      </c>
      <c r="K80" s="4">
        <v>2800</v>
      </c>
      <c r="L80" s="4">
        <v>0</v>
      </c>
      <c r="M80" s="4">
        <v>0</v>
      </c>
      <c r="N80" s="4">
        <v>1200</v>
      </c>
      <c r="O80" s="20">
        <f t="shared" si="15"/>
        <v>10000</v>
      </c>
      <c r="P80" s="3">
        <v>0</v>
      </c>
      <c r="Q80" s="5">
        <f t="shared" si="16"/>
        <v>10000</v>
      </c>
      <c r="R80" s="6">
        <v>4</v>
      </c>
      <c r="S80" s="4">
        <v>0</v>
      </c>
      <c r="T80" s="16">
        <v>0</v>
      </c>
    </row>
    <row r="81" spans="1:20" ht="18.75">
      <c r="A81" s="86"/>
      <c r="B81" s="31" t="s">
        <v>94</v>
      </c>
      <c r="C81" s="12">
        <v>24</v>
      </c>
      <c r="D81" s="13">
        <v>5</v>
      </c>
      <c r="E81" s="13">
        <v>0</v>
      </c>
      <c r="F81" s="14">
        <f t="shared" si="14"/>
        <v>29</v>
      </c>
      <c r="G81" s="15">
        <v>0</v>
      </c>
      <c r="H81" s="13">
        <v>1</v>
      </c>
      <c r="I81" s="19">
        <v>5</v>
      </c>
      <c r="J81" s="15">
        <v>19900</v>
      </c>
      <c r="K81" s="13">
        <v>2000</v>
      </c>
      <c r="L81" s="13">
        <v>0</v>
      </c>
      <c r="M81" s="13">
        <v>0</v>
      </c>
      <c r="N81" s="13">
        <v>6900</v>
      </c>
      <c r="O81" s="22">
        <f t="shared" si="15"/>
        <v>28800</v>
      </c>
      <c r="P81" s="12">
        <v>0</v>
      </c>
      <c r="Q81" s="14">
        <f t="shared" si="16"/>
        <v>28800</v>
      </c>
      <c r="R81" s="15">
        <v>23</v>
      </c>
      <c r="S81" s="13">
        <v>6</v>
      </c>
      <c r="T81" s="19">
        <v>0</v>
      </c>
    </row>
    <row r="82" spans="1:20" ht="18.75">
      <c r="A82" s="86"/>
      <c r="B82" s="31" t="s">
        <v>95</v>
      </c>
      <c r="C82" s="12">
        <v>2</v>
      </c>
      <c r="D82" s="13">
        <v>1</v>
      </c>
      <c r="E82" s="13">
        <v>0</v>
      </c>
      <c r="F82" s="14">
        <f t="shared" si="14"/>
        <v>3</v>
      </c>
      <c r="G82" s="15">
        <v>0</v>
      </c>
      <c r="H82" s="13">
        <v>0</v>
      </c>
      <c r="I82" s="19">
        <v>3</v>
      </c>
      <c r="J82" s="15">
        <v>3700</v>
      </c>
      <c r="K82" s="13">
        <v>3000</v>
      </c>
      <c r="L82" s="13">
        <v>0</v>
      </c>
      <c r="M82" s="13">
        <v>0</v>
      </c>
      <c r="N82" s="13">
        <v>900</v>
      </c>
      <c r="O82" s="22">
        <f t="shared" si="15"/>
        <v>7600</v>
      </c>
      <c r="P82" s="12">
        <v>0</v>
      </c>
      <c r="Q82" s="14">
        <f t="shared" si="16"/>
        <v>7600</v>
      </c>
      <c r="R82" s="15">
        <v>3</v>
      </c>
      <c r="S82" s="13">
        <v>0</v>
      </c>
      <c r="T82" s="19">
        <v>0</v>
      </c>
    </row>
    <row r="83" spans="1:20" ht="18.75">
      <c r="A83" s="86"/>
      <c r="B83" s="31" t="s">
        <v>96</v>
      </c>
      <c r="C83" s="12">
        <v>0</v>
      </c>
      <c r="D83" s="13">
        <v>0</v>
      </c>
      <c r="E83" s="13">
        <v>0</v>
      </c>
      <c r="F83" s="1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86"/>
      <c r="B84" s="31" t="s">
        <v>97</v>
      </c>
      <c r="C84" s="12">
        <v>0</v>
      </c>
      <c r="D84" s="13">
        <v>1</v>
      </c>
      <c r="E84" s="13">
        <v>0</v>
      </c>
      <c r="F84" s="14">
        <f t="shared" si="14"/>
        <v>1</v>
      </c>
      <c r="G84" s="15">
        <v>0</v>
      </c>
      <c r="H84" s="13">
        <v>0</v>
      </c>
      <c r="I84" s="19">
        <v>1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1</v>
      </c>
      <c r="T84" s="19">
        <v>0</v>
      </c>
    </row>
    <row r="85" spans="1:20" ht="18.75">
      <c r="A85" s="86"/>
      <c r="B85" s="31" t="s">
        <v>98</v>
      </c>
      <c r="C85" s="12">
        <v>3</v>
      </c>
      <c r="D85" s="13">
        <v>3</v>
      </c>
      <c r="E85" s="13">
        <v>0</v>
      </c>
      <c r="F85" s="14">
        <f t="shared" si="14"/>
        <v>6</v>
      </c>
      <c r="G85" s="15">
        <v>0</v>
      </c>
      <c r="H85" s="13">
        <v>0</v>
      </c>
      <c r="I85" s="19">
        <v>0</v>
      </c>
      <c r="J85" s="15">
        <v>2400</v>
      </c>
      <c r="K85" s="13">
        <v>2400</v>
      </c>
      <c r="L85" s="13">
        <v>0</v>
      </c>
      <c r="M85" s="13">
        <v>0</v>
      </c>
      <c r="N85" s="13">
        <v>1800</v>
      </c>
      <c r="O85" s="22">
        <f t="shared" si="15"/>
        <v>6600</v>
      </c>
      <c r="P85" s="12">
        <v>0</v>
      </c>
      <c r="Q85" s="14">
        <f t="shared" si="16"/>
        <v>6600</v>
      </c>
      <c r="R85" s="15">
        <v>6</v>
      </c>
      <c r="S85" s="13">
        <v>0</v>
      </c>
      <c r="T85" s="19">
        <v>0</v>
      </c>
    </row>
    <row r="86" spans="1:20" s="1" customFormat="1" ht="19.5" thickBot="1">
      <c r="A86" s="87"/>
      <c r="B86" s="40" t="s">
        <v>5</v>
      </c>
      <c r="C86" s="43">
        <f>SUM(C80:C85)</f>
        <v>31</v>
      </c>
      <c r="D86" s="44">
        <f aca="true" t="shared" si="19" ref="D86:T86">SUM(D80:D85)</f>
        <v>12</v>
      </c>
      <c r="E86" s="44">
        <f t="shared" si="19"/>
        <v>0</v>
      </c>
      <c r="F86" s="7">
        <f t="shared" si="19"/>
        <v>43</v>
      </c>
      <c r="G86" s="45">
        <f t="shared" si="19"/>
        <v>0</v>
      </c>
      <c r="H86" s="44">
        <f t="shared" si="19"/>
        <v>1</v>
      </c>
      <c r="I86" s="17">
        <f t="shared" si="19"/>
        <v>13</v>
      </c>
      <c r="J86" s="45">
        <f t="shared" si="19"/>
        <v>32000</v>
      </c>
      <c r="K86" s="44">
        <f t="shared" si="19"/>
        <v>10200</v>
      </c>
      <c r="L86" s="44">
        <f t="shared" si="19"/>
        <v>0</v>
      </c>
      <c r="M86" s="44">
        <f t="shared" si="19"/>
        <v>0</v>
      </c>
      <c r="N86" s="44">
        <f t="shared" si="19"/>
        <v>10800</v>
      </c>
      <c r="O86" s="17">
        <f t="shared" si="19"/>
        <v>53000</v>
      </c>
      <c r="P86" s="43">
        <f t="shared" si="19"/>
        <v>0</v>
      </c>
      <c r="Q86" s="7">
        <f t="shared" si="19"/>
        <v>53000</v>
      </c>
      <c r="R86" s="45">
        <f t="shared" si="19"/>
        <v>36</v>
      </c>
      <c r="S86" s="44">
        <f t="shared" si="19"/>
        <v>7</v>
      </c>
      <c r="T86" s="17">
        <f t="shared" si="19"/>
        <v>0</v>
      </c>
    </row>
    <row r="87" spans="1:20" ht="18.75">
      <c r="A87" s="88" t="s">
        <v>99</v>
      </c>
      <c r="B87" s="32" t="s">
        <v>100</v>
      </c>
      <c r="C87" s="8">
        <v>0</v>
      </c>
      <c r="D87" s="9">
        <v>0</v>
      </c>
      <c r="E87" s="9">
        <v>0</v>
      </c>
      <c r="F87" s="10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86"/>
      <c r="B88" s="31" t="s">
        <v>101</v>
      </c>
      <c r="C88" s="12">
        <v>0</v>
      </c>
      <c r="D88" s="13">
        <v>0</v>
      </c>
      <c r="E88" s="13">
        <v>0</v>
      </c>
      <c r="F88" s="1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86"/>
      <c r="B89" s="31" t="s">
        <v>102</v>
      </c>
      <c r="C89" s="12">
        <v>0</v>
      </c>
      <c r="D89" s="13">
        <v>0</v>
      </c>
      <c r="E89" s="13">
        <v>0</v>
      </c>
      <c r="F89" s="1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86"/>
      <c r="B90" s="31" t="s">
        <v>103</v>
      </c>
      <c r="C90" s="12">
        <v>0</v>
      </c>
      <c r="D90" s="13">
        <v>0</v>
      </c>
      <c r="E90" s="13">
        <v>0</v>
      </c>
      <c r="F90" s="1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86"/>
      <c r="B91" s="31" t="s">
        <v>104</v>
      </c>
      <c r="C91" s="12">
        <v>0</v>
      </c>
      <c r="D91" s="13">
        <v>4</v>
      </c>
      <c r="E91" s="13">
        <v>0</v>
      </c>
      <c r="F91" s="14">
        <f t="shared" si="14"/>
        <v>4</v>
      </c>
      <c r="G91" s="15">
        <v>0</v>
      </c>
      <c r="H91" s="13">
        <v>0</v>
      </c>
      <c r="I91" s="19">
        <v>4</v>
      </c>
      <c r="J91" s="15">
        <v>0</v>
      </c>
      <c r="K91" s="13">
        <v>4500</v>
      </c>
      <c r="L91" s="13">
        <v>0</v>
      </c>
      <c r="M91" s="13">
        <v>0</v>
      </c>
      <c r="N91" s="13">
        <v>600</v>
      </c>
      <c r="O91" s="22">
        <f t="shared" si="15"/>
        <v>5100</v>
      </c>
      <c r="P91" s="12">
        <v>34187.5</v>
      </c>
      <c r="Q91" s="14">
        <f t="shared" si="16"/>
        <v>39287.5</v>
      </c>
      <c r="R91" s="15">
        <v>2</v>
      </c>
      <c r="S91" s="13">
        <v>2</v>
      </c>
      <c r="T91" s="19">
        <v>0</v>
      </c>
    </row>
    <row r="92" spans="1:20" ht="18.75">
      <c r="A92" s="86"/>
      <c r="B92" s="31" t="s">
        <v>105</v>
      </c>
      <c r="C92" s="12">
        <v>4</v>
      </c>
      <c r="D92" s="13">
        <v>9</v>
      </c>
      <c r="E92" s="13">
        <v>0</v>
      </c>
      <c r="F92" s="14">
        <f t="shared" si="14"/>
        <v>13</v>
      </c>
      <c r="G92" s="15">
        <v>0</v>
      </c>
      <c r="H92" s="13">
        <v>2</v>
      </c>
      <c r="I92" s="19">
        <v>13</v>
      </c>
      <c r="J92" s="15">
        <v>23900</v>
      </c>
      <c r="K92" s="13">
        <v>27930</v>
      </c>
      <c r="L92" s="13">
        <v>0</v>
      </c>
      <c r="M92" s="13">
        <v>3000</v>
      </c>
      <c r="N92" s="13">
        <v>3000</v>
      </c>
      <c r="O92" s="22">
        <f t="shared" si="15"/>
        <v>57830</v>
      </c>
      <c r="P92" s="12">
        <v>6050</v>
      </c>
      <c r="Q92" s="14">
        <f t="shared" si="16"/>
        <v>63880</v>
      </c>
      <c r="R92" s="15">
        <v>10</v>
      </c>
      <c r="S92" s="13">
        <v>3</v>
      </c>
      <c r="T92" s="19">
        <v>0</v>
      </c>
    </row>
    <row r="93" spans="1:20" ht="18.75">
      <c r="A93" s="86"/>
      <c r="B93" s="31" t="s">
        <v>106</v>
      </c>
      <c r="C93" s="12">
        <v>0</v>
      </c>
      <c r="D93" s="13">
        <v>1</v>
      </c>
      <c r="E93" s="13">
        <v>0</v>
      </c>
      <c r="F93" s="14">
        <f t="shared" si="14"/>
        <v>1</v>
      </c>
      <c r="G93" s="15">
        <v>0</v>
      </c>
      <c r="H93" s="13">
        <v>0</v>
      </c>
      <c r="I93" s="19">
        <v>1</v>
      </c>
      <c r="J93" s="15">
        <v>0</v>
      </c>
      <c r="K93" s="13">
        <v>8000</v>
      </c>
      <c r="L93" s="13">
        <v>0</v>
      </c>
      <c r="M93" s="13">
        <v>0</v>
      </c>
      <c r="N93" s="13">
        <v>300</v>
      </c>
      <c r="O93" s="22">
        <f t="shared" si="15"/>
        <v>8300</v>
      </c>
      <c r="P93" s="12">
        <v>0</v>
      </c>
      <c r="Q93" s="14">
        <f t="shared" si="16"/>
        <v>8300</v>
      </c>
      <c r="R93" s="15">
        <v>1</v>
      </c>
      <c r="S93" s="13">
        <v>0</v>
      </c>
      <c r="T93" s="19">
        <v>0</v>
      </c>
    </row>
    <row r="94" spans="1:20" ht="18.75">
      <c r="A94" s="86"/>
      <c r="B94" s="31" t="s">
        <v>107</v>
      </c>
      <c r="C94" s="12">
        <v>0</v>
      </c>
      <c r="D94" s="13">
        <v>0</v>
      </c>
      <c r="E94" s="13">
        <v>0</v>
      </c>
      <c r="F94" s="1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86"/>
      <c r="B95" s="31" t="s">
        <v>108</v>
      </c>
      <c r="C95" s="12">
        <v>0</v>
      </c>
      <c r="D95" s="13">
        <v>2</v>
      </c>
      <c r="E95" s="13">
        <v>0</v>
      </c>
      <c r="F95" s="14">
        <f t="shared" si="14"/>
        <v>2</v>
      </c>
      <c r="G95" s="15">
        <v>0</v>
      </c>
      <c r="H95" s="13">
        <v>0</v>
      </c>
      <c r="I95" s="19">
        <v>2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2</v>
      </c>
      <c r="T95" s="19">
        <v>0</v>
      </c>
    </row>
    <row r="96" spans="1:20" ht="18.75">
      <c r="A96" s="86"/>
      <c r="B96" s="31" t="s">
        <v>109</v>
      </c>
      <c r="C96" s="12">
        <v>3</v>
      </c>
      <c r="D96" s="13">
        <v>6</v>
      </c>
      <c r="E96" s="13">
        <v>0</v>
      </c>
      <c r="F96" s="14">
        <f t="shared" si="14"/>
        <v>9</v>
      </c>
      <c r="G96" s="15">
        <v>0</v>
      </c>
      <c r="H96" s="13">
        <v>0</v>
      </c>
      <c r="I96" s="19">
        <v>9</v>
      </c>
      <c r="J96" s="15">
        <v>800</v>
      </c>
      <c r="K96" s="13">
        <v>10450</v>
      </c>
      <c r="L96" s="13">
        <v>0</v>
      </c>
      <c r="M96" s="13">
        <v>0</v>
      </c>
      <c r="N96" s="13">
        <v>1500</v>
      </c>
      <c r="O96" s="22">
        <f t="shared" si="15"/>
        <v>12750</v>
      </c>
      <c r="P96" s="12">
        <v>0</v>
      </c>
      <c r="Q96" s="14">
        <f t="shared" si="16"/>
        <v>12750</v>
      </c>
      <c r="R96" s="15">
        <v>5</v>
      </c>
      <c r="S96" s="13">
        <v>4</v>
      </c>
      <c r="T96" s="19">
        <v>0</v>
      </c>
    </row>
    <row r="97" spans="1:20" ht="18.75">
      <c r="A97" s="86"/>
      <c r="B97" s="31" t="s">
        <v>110</v>
      </c>
      <c r="C97" s="12">
        <v>3</v>
      </c>
      <c r="D97" s="13">
        <v>5</v>
      </c>
      <c r="E97" s="13">
        <v>0</v>
      </c>
      <c r="F97" s="14">
        <f t="shared" si="14"/>
        <v>8</v>
      </c>
      <c r="G97" s="15">
        <v>0</v>
      </c>
      <c r="H97" s="13">
        <v>1</v>
      </c>
      <c r="I97" s="19">
        <v>8</v>
      </c>
      <c r="J97" s="15">
        <v>12950</v>
      </c>
      <c r="K97" s="13">
        <v>19400</v>
      </c>
      <c r="L97" s="13">
        <v>0</v>
      </c>
      <c r="M97" s="13">
        <v>168</v>
      </c>
      <c r="N97" s="13">
        <v>2400</v>
      </c>
      <c r="O97" s="22">
        <f t="shared" si="15"/>
        <v>34918</v>
      </c>
      <c r="P97" s="12">
        <v>0</v>
      </c>
      <c r="Q97" s="14">
        <f t="shared" si="16"/>
        <v>34918</v>
      </c>
      <c r="R97" s="15">
        <v>8</v>
      </c>
      <c r="S97" s="13">
        <v>0</v>
      </c>
      <c r="T97" s="19">
        <v>0</v>
      </c>
    </row>
    <row r="98" spans="1:20" s="1" customFormat="1" ht="19.5" thickBot="1">
      <c r="A98" s="89"/>
      <c r="B98" s="34" t="s">
        <v>5</v>
      </c>
      <c r="C98" s="46">
        <f>SUM(C87:C97)</f>
        <v>10</v>
      </c>
      <c r="D98" s="47">
        <f aca="true" t="shared" si="20" ref="D98:T98">SUM(D87:D97)</f>
        <v>27</v>
      </c>
      <c r="E98" s="47">
        <f t="shared" si="20"/>
        <v>0</v>
      </c>
      <c r="F98" s="48">
        <f t="shared" si="20"/>
        <v>37</v>
      </c>
      <c r="G98" s="49">
        <f t="shared" si="20"/>
        <v>0</v>
      </c>
      <c r="H98" s="47">
        <f t="shared" si="20"/>
        <v>3</v>
      </c>
      <c r="I98" s="50">
        <f t="shared" si="20"/>
        <v>37</v>
      </c>
      <c r="J98" s="49">
        <f t="shared" si="20"/>
        <v>37650</v>
      </c>
      <c r="K98" s="47">
        <f t="shared" si="20"/>
        <v>70280</v>
      </c>
      <c r="L98" s="47">
        <f t="shared" si="20"/>
        <v>0</v>
      </c>
      <c r="M98" s="47">
        <f t="shared" si="20"/>
        <v>3168</v>
      </c>
      <c r="N98" s="47">
        <f t="shared" si="20"/>
        <v>7800</v>
      </c>
      <c r="O98" s="50">
        <f t="shared" si="20"/>
        <v>118898</v>
      </c>
      <c r="P98" s="46">
        <f t="shared" si="20"/>
        <v>40237.5</v>
      </c>
      <c r="Q98" s="48">
        <f t="shared" si="20"/>
        <v>159135.5</v>
      </c>
      <c r="R98" s="49">
        <f t="shared" si="20"/>
        <v>26</v>
      </c>
      <c r="S98" s="47">
        <f t="shared" si="20"/>
        <v>11</v>
      </c>
      <c r="T98" s="50">
        <f t="shared" si="20"/>
        <v>0</v>
      </c>
    </row>
    <row r="99" spans="1:20" ht="18.75">
      <c r="A99" s="85" t="s">
        <v>111</v>
      </c>
      <c r="B99" s="30" t="s">
        <v>112</v>
      </c>
      <c r="C99" s="3">
        <v>0</v>
      </c>
      <c r="D99" s="4">
        <v>2</v>
      </c>
      <c r="E99" s="4">
        <v>0</v>
      </c>
      <c r="F99" s="5">
        <f t="shared" si="14"/>
        <v>2</v>
      </c>
      <c r="G99" s="6">
        <v>0</v>
      </c>
      <c r="H99" s="4">
        <v>0</v>
      </c>
      <c r="I99" s="16">
        <v>2</v>
      </c>
      <c r="J99" s="6">
        <v>0</v>
      </c>
      <c r="K99" s="4">
        <v>1050</v>
      </c>
      <c r="L99" s="4">
        <v>0</v>
      </c>
      <c r="M99" s="4">
        <v>0</v>
      </c>
      <c r="N99" s="4">
        <v>600</v>
      </c>
      <c r="O99" s="20">
        <f t="shared" si="15"/>
        <v>1650</v>
      </c>
      <c r="P99" s="3">
        <v>0</v>
      </c>
      <c r="Q99" s="5">
        <f t="shared" si="16"/>
        <v>1650</v>
      </c>
      <c r="R99" s="6">
        <v>2</v>
      </c>
      <c r="S99" s="4">
        <v>0</v>
      </c>
      <c r="T99" s="16">
        <v>0</v>
      </c>
    </row>
    <row r="100" spans="1:20" ht="18.75">
      <c r="A100" s="86"/>
      <c r="B100" s="31" t="s">
        <v>113</v>
      </c>
      <c r="C100" s="12">
        <v>20</v>
      </c>
      <c r="D100" s="13">
        <v>2</v>
      </c>
      <c r="E100" s="13">
        <v>0</v>
      </c>
      <c r="F100" s="14">
        <f t="shared" si="14"/>
        <v>22</v>
      </c>
      <c r="G100" s="15">
        <v>0</v>
      </c>
      <c r="H100" s="13">
        <v>1</v>
      </c>
      <c r="I100" s="19">
        <v>0</v>
      </c>
      <c r="J100" s="15">
        <v>6000</v>
      </c>
      <c r="K100" s="13">
        <v>300</v>
      </c>
      <c r="L100" s="13">
        <v>0</v>
      </c>
      <c r="M100" s="13">
        <v>0</v>
      </c>
      <c r="N100" s="13">
        <v>6300</v>
      </c>
      <c r="O100" s="22">
        <f t="shared" si="15"/>
        <v>12600</v>
      </c>
      <c r="P100" s="12">
        <v>0</v>
      </c>
      <c r="Q100" s="14">
        <f t="shared" si="16"/>
        <v>12600</v>
      </c>
      <c r="R100" s="15">
        <v>21</v>
      </c>
      <c r="S100" s="13">
        <v>1</v>
      </c>
      <c r="T100" s="19">
        <v>0</v>
      </c>
    </row>
    <row r="101" spans="1:20" ht="18.75">
      <c r="A101" s="86"/>
      <c r="B101" s="31" t="s">
        <v>114</v>
      </c>
      <c r="C101" s="12">
        <v>0</v>
      </c>
      <c r="D101" s="13">
        <v>5</v>
      </c>
      <c r="E101" s="13">
        <v>0</v>
      </c>
      <c r="F101" s="14">
        <f t="shared" si="14"/>
        <v>5</v>
      </c>
      <c r="G101" s="15">
        <v>0</v>
      </c>
      <c r="H101" s="13">
        <v>1</v>
      </c>
      <c r="I101" s="19">
        <v>2</v>
      </c>
      <c r="J101" s="15">
        <v>0</v>
      </c>
      <c r="K101" s="13">
        <v>1950</v>
      </c>
      <c r="L101" s="13">
        <v>0</v>
      </c>
      <c r="M101" s="13">
        <v>4765</v>
      </c>
      <c r="N101" s="13">
        <v>1200</v>
      </c>
      <c r="O101" s="22">
        <f t="shared" si="15"/>
        <v>7915</v>
      </c>
      <c r="P101" s="12">
        <v>0</v>
      </c>
      <c r="Q101" s="14">
        <f t="shared" si="16"/>
        <v>7915</v>
      </c>
      <c r="R101" s="15">
        <v>4</v>
      </c>
      <c r="S101" s="13">
        <v>1</v>
      </c>
      <c r="T101" s="19">
        <v>0</v>
      </c>
    </row>
    <row r="102" spans="1:20" ht="18.75">
      <c r="A102" s="86"/>
      <c r="B102" s="31" t="s">
        <v>115</v>
      </c>
      <c r="C102" s="12">
        <v>10</v>
      </c>
      <c r="D102" s="13">
        <v>5</v>
      </c>
      <c r="E102" s="13">
        <v>0</v>
      </c>
      <c r="F102" s="14">
        <f t="shared" si="14"/>
        <v>15</v>
      </c>
      <c r="G102" s="15">
        <v>1</v>
      </c>
      <c r="H102" s="13">
        <v>0</v>
      </c>
      <c r="I102" s="19">
        <v>1</v>
      </c>
      <c r="J102" s="15">
        <v>5800</v>
      </c>
      <c r="K102" s="13">
        <v>3100</v>
      </c>
      <c r="L102" s="13">
        <v>0</v>
      </c>
      <c r="M102" s="13">
        <v>2000</v>
      </c>
      <c r="N102" s="13">
        <v>4500</v>
      </c>
      <c r="O102" s="22">
        <f t="shared" si="15"/>
        <v>15400</v>
      </c>
      <c r="P102" s="12">
        <v>0</v>
      </c>
      <c r="Q102" s="14">
        <f t="shared" si="16"/>
        <v>15400</v>
      </c>
      <c r="R102" s="15">
        <v>15</v>
      </c>
      <c r="S102" s="13">
        <v>0</v>
      </c>
      <c r="T102" s="19">
        <v>0</v>
      </c>
    </row>
    <row r="103" spans="1:20" ht="18.75">
      <c r="A103" s="86"/>
      <c r="B103" s="31" t="s">
        <v>116</v>
      </c>
      <c r="C103" s="12">
        <v>26</v>
      </c>
      <c r="D103" s="13">
        <v>1</v>
      </c>
      <c r="E103" s="13">
        <v>0</v>
      </c>
      <c r="F103" s="14">
        <f t="shared" si="14"/>
        <v>27</v>
      </c>
      <c r="G103" s="15">
        <v>0</v>
      </c>
      <c r="H103" s="13">
        <v>1</v>
      </c>
      <c r="I103" s="19">
        <v>3</v>
      </c>
      <c r="J103" s="15">
        <v>5700</v>
      </c>
      <c r="K103" s="13">
        <v>0</v>
      </c>
      <c r="L103" s="13">
        <v>0</v>
      </c>
      <c r="M103" s="13">
        <v>7211</v>
      </c>
      <c r="N103" s="13">
        <v>8100</v>
      </c>
      <c r="O103" s="22">
        <f t="shared" si="15"/>
        <v>21011</v>
      </c>
      <c r="P103" s="12">
        <v>0</v>
      </c>
      <c r="Q103" s="14">
        <f t="shared" si="16"/>
        <v>21011</v>
      </c>
      <c r="R103" s="15">
        <v>27</v>
      </c>
      <c r="S103" s="13">
        <v>0</v>
      </c>
      <c r="T103" s="19">
        <v>0</v>
      </c>
    </row>
    <row r="104" spans="1:20" ht="18.75">
      <c r="A104" s="86"/>
      <c r="B104" s="31" t="s">
        <v>117</v>
      </c>
      <c r="C104" s="12">
        <v>0</v>
      </c>
      <c r="D104" s="13">
        <v>0</v>
      </c>
      <c r="E104" s="13">
        <v>0</v>
      </c>
      <c r="F104" s="1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86"/>
      <c r="B105" s="31" t="s">
        <v>118</v>
      </c>
      <c r="C105" s="12">
        <v>0</v>
      </c>
      <c r="D105" s="13">
        <v>3</v>
      </c>
      <c r="E105" s="13">
        <v>0</v>
      </c>
      <c r="F105" s="14">
        <f t="shared" si="14"/>
        <v>3</v>
      </c>
      <c r="G105" s="15">
        <v>0</v>
      </c>
      <c r="H105" s="13">
        <v>0</v>
      </c>
      <c r="I105" s="19">
        <v>3</v>
      </c>
      <c r="J105" s="15">
        <v>0</v>
      </c>
      <c r="K105" s="13">
        <v>1160</v>
      </c>
      <c r="L105" s="13">
        <v>0</v>
      </c>
      <c r="M105" s="13">
        <v>0</v>
      </c>
      <c r="N105" s="13">
        <v>600</v>
      </c>
      <c r="O105" s="22">
        <f t="shared" si="15"/>
        <v>1760</v>
      </c>
      <c r="P105" s="12">
        <v>0</v>
      </c>
      <c r="Q105" s="14">
        <f t="shared" si="16"/>
        <v>1760</v>
      </c>
      <c r="R105" s="15">
        <v>2</v>
      </c>
      <c r="S105" s="13">
        <v>1</v>
      </c>
      <c r="T105" s="19">
        <v>0</v>
      </c>
    </row>
    <row r="106" spans="1:20" s="1" customFormat="1" ht="19.5" thickBot="1">
      <c r="A106" s="87"/>
      <c r="B106" s="40" t="s">
        <v>5</v>
      </c>
      <c r="C106" s="43">
        <f>SUM(C99:C105)</f>
        <v>56</v>
      </c>
      <c r="D106" s="44">
        <f aca="true" t="shared" si="21" ref="D106:T106">SUM(D99:D105)</f>
        <v>18</v>
      </c>
      <c r="E106" s="44">
        <f t="shared" si="21"/>
        <v>0</v>
      </c>
      <c r="F106" s="7">
        <f t="shared" si="21"/>
        <v>74</v>
      </c>
      <c r="G106" s="45">
        <f t="shared" si="21"/>
        <v>1</v>
      </c>
      <c r="H106" s="44">
        <f t="shared" si="21"/>
        <v>3</v>
      </c>
      <c r="I106" s="17">
        <f>SUM(I99:I105)</f>
        <v>11</v>
      </c>
      <c r="J106" s="45">
        <f t="shared" si="21"/>
        <v>17500</v>
      </c>
      <c r="K106" s="44">
        <f t="shared" si="21"/>
        <v>7560</v>
      </c>
      <c r="L106" s="44">
        <f t="shared" si="21"/>
        <v>0</v>
      </c>
      <c r="M106" s="44">
        <f t="shared" si="21"/>
        <v>13976</v>
      </c>
      <c r="N106" s="44">
        <f t="shared" si="21"/>
        <v>21300</v>
      </c>
      <c r="O106" s="17">
        <f t="shared" si="21"/>
        <v>60336</v>
      </c>
      <c r="P106" s="43">
        <f t="shared" si="21"/>
        <v>0</v>
      </c>
      <c r="Q106" s="7">
        <f t="shared" si="21"/>
        <v>60336</v>
      </c>
      <c r="R106" s="45">
        <f t="shared" si="21"/>
        <v>71</v>
      </c>
      <c r="S106" s="44">
        <f t="shared" si="21"/>
        <v>3</v>
      </c>
      <c r="T106" s="17">
        <f t="shared" si="21"/>
        <v>0</v>
      </c>
    </row>
    <row r="107" spans="1:20" ht="18.75">
      <c r="A107" s="85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10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86"/>
      <c r="B108" s="31" t="s">
        <v>121</v>
      </c>
      <c r="C108" s="12">
        <v>0</v>
      </c>
      <c r="D108" s="13">
        <v>0</v>
      </c>
      <c r="E108" s="13">
        <v>0</v>
      </c>
      <c r="F108" s="1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86"/>
      <c r="B109" s="31" t="s">
        <v>122</v>
      </c>
      <c r="C109" s="12">
        <v>0</v>
      </c>
      <c r="D109" s="13">
        <v>0</v>
      </c>
      <c r="E109" s="13">
        <v>0</v>
      </c>
      <c r="F109" s="1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86"/>
      <c r="B110" s="31" t="s">
        <v>123</v>
      </c>
      <c r="C110" s="12">
        <v>0</v>
      </c>
      <c r="D110" s="13">
        <v>0</v>
      </c>
      <c r="E110" s="13">
        <v>0</v>
      </c>
      <c r="F110" s="1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86"/>
      <c r="B111" s="31" t="s">
        <v>124</v>
      </c>
      <c r="C111" s="12">
        <v>0</v>
      </c>
      <c r="D111" s="13">
        <v>0</v>
      </c>
      <c r="E111" s="13">
        <v>0</v>
      </c>
      <c r="F111" s="1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86"/>
      <c r="B112" s="31" t="s">
        <v>125</v>
      </c>
      <c r="C112" s="12">
        <v>0</v>
      </c>
      <c r="D112" s="13">
        <v>0</v>
      </c>
      <c r="E112" s="13">
        <v>0</v>
      </c>
      <c r="F112" s="1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86"/>
      <c r="B113" s="31" t="s">
        <v>126</v>
      </c>
      <c r="C113" s="12">
        <v>0</v>
      </c>
      <c r="D113" s="13">
        <v>0</v>
      </c>
      <c r="E113" s="13">
        <v>0</v>
      </c>
      <c r="F113" s="1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86"/>
      <c r="B114" s="31" t="s">
        <v>127</v>
      </c>
      <c r="C114" s="12">
        <v>0</v>
      </c>
      <c r="D114" s="13">
        <v>0</v>
      </c>
      <c r="E114" s="13">
        <v>0</v>
      </c>
      <c r="F114" s="1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86"/>
      <c r="B115" s="31" t="s">
        <v>128</v>
      </c>
      <c r="C115" s="12">
        <v>0</v>
      </c>
      <c r="D115" s="13">
        <v>0</v>
      </c>
      <c r="E115" s="13">
        <v>0</v>
      </c>
      <c r="F115" s="1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1" customFormat="1" ht="19.5" thickBot="1">
      <c r="A116" s="89"/>
      <c r="B116" s="40" t="s">
        <v>5</v>
      </c>
      <c r="C116" s="46">
        <f>SUM(C107:C115)</f>
        <v>0</v>
      </c>
      <c r="D116" s="47">
        <f aca="true" t="shared" si="22" ref="D116:T116">SUM(D107:D115)</f>
        <v>0</v>
      </c>
      <c r="E116" s="47">
        <f t="shared" si="22"/>
        <v>0</v>
      </c>
      <c r="F116" s="48">
        <f t="shared" si="22"/>
        <v>0</v>
      </c>
      <c r="G116" s="49">
        <f t="shared" si="22"/>
        <v>0</v>
      </c>
      <c r="H116" s="47">
        <f t="shared" si="22"/>
        <v>0</v>
      </c>
      <c r="I116" s="50">
        <f t="shared" si="22"/>
        <v>0</v>
      </c>
      <c r="J116" s="49">
        <f t="shared" si="22"/>
        <v>0</v>
      </c>
      <c r="K116" s="47">
        <f t="shared" si="22"/>
        <v>0</v>
      </c>
      <c r="L116" s="47">
        <f t="shared" si="22"/>
        <v>0</v>
      </c>
      <c r="M116" s="47">
        <f t="shared" si="22"/>
        <v>0</v>
      </c>
      <c r="N116" s="47">
        <f t="shared" si="22"/>
        <v>0</v>
      </c>
      <c r="O116" s="50">
        <f t="shared" si="22"/>
        <v>0</v>
      </c>
      <c r="P116" s="46">
        <f t="shared" si="22"/>
        <v>0</v>
      </c>
      <c r="Q116" s="48">
        <f t="shared" si="22"/>
        <v>0</v>
      </c>
      <c r="R116" s="49">
        <f t="shared" si="22"/>
        <v>0</v>
      </c>
      <c r="S116" s="47">
        <f t="shared" si="22"/>
        <v>0</v>
      </c>
      <c r="T116" s="50">
        <f t="shared" si="22"/>
        <v>0</v>
      </c>
    </row>
    <row r="117" spans="1:20" ht="14.25">
      <c r="A117" s="107" t="s">
        <v>129</v>
      </c>
      <c r="B117" s="108"/>
      <c r="C117" s="6">
        <v>0</v>
      </c>
      <c r="D117" s="4">
        <v>0</v>
      </c>
      <c r="E117" s="4">
        <v>0</v>
      </c>
      <c r="F117" s="20">
        <f t="shared" si="14"/>
        <v>0</v>
      </c>
      <c r="G117" s="3">
        <v>0</v>
      </c>
      <c r="H117" s="4">
        <v>0</v>
      </c>
      <c r="I117" s="55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0" t="s">
        <v>130</v>
      </c>
      <c r="B118" s="91"/>
      <c r="C118" s="28">
        <v>0</v>
      </c>
      <c r="D118" s="26">
        <v>0</v>
      </c>
      <c r="E118" s="26">
        <v>0</v>
      </c>
      <c r="F118" s="17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3" customFormat="1" ht="29.25" customHeight="1" thickBot="1">
      <c r="A119" s="92" t="s">
        <v>4</v>
      </c>
      <c r="B119" s="93"/>
      <c r="C119" s="52">
        <f>C6+C15+C27+C31+C39+C49+C51+C53+C63+C67+C69+C77+C79+C86+C98+C106+C116+C117+C118</f>
        <v>123</v>
      </c>
      <c r="D119" s="51">
        <f aca="true" t="shared" si="23" ref="D119:T119">D6+D15+D27+D31+D39+D49+D51+D53+D63+D67+D69+D77+D79+D86+D98+D106+D116+D117+D118</f>
        <v>128</v>
      </c>
      <c r="E119" s="51">
        <f t="shared" si="23"/>
        <v>0</v>
      </c>
      <c r="F119" s="54">
        <f t="shared" si="23"/>
        <v>251</v>
      </c>
      <c r="G119" s="51">
        <f t="shared" si="23"/>
        <v>1</v>
      </c>
      <c r="H119" s="51">
        <f t="shared" si="23"/>
        <v>13</v>
      </c>
      <c r="I119" s="56">
        <f t="shared" si="23"/>
        <v>149</v>
      </c>
      <c r="J119" s="52">
        <f t="shared" si="23"/>
        <v>114300</v>
      </c>
      <c r="K119" s="51">
        <f t="shared" si="23"/>
        <v>213650</v>
      </c>
      <c r="L119" s="51">
        <f t="shared" si="23"/>
        <v>0</v>
      </c>
      <c r="M119" s="51">
        <f t="shared" si="23"/>
        <v>19194</v>
      </c>
      <c r="N119" s="51">
        <v>130245</v>
      </c>
      <c r="O119" s="54">
        <f>J119+K119+L119+M119+N119</f>
        <v>477389</v>
      </c>
      <c r="P119" s="51">
        <f t="shared" si="23"/>
        <v>51834.5</v>
      </c>
      <c r="Q119" s="51">
        <f>O119+P119</f>
        <v>529223.5</v>
      </c>
      <c r="R119" s="51">
        <f t="shared" si="23"/>
        <v>198</v>
      </c>
      <c r="S119" s="51">
        <f t="shared" si="23"/>
        <v>53</v>
      </c>
      <c r="T119" s="51">
        <f t="shared" si="23"/>
        <v>0</v>
      </c>
    </row>
  </sheetData>
  <sheetProtection/>
  <mergeCells count="40">
    <mergeCell ref="A117:B117"/>
    <mergeCell ref="A52:A53"/>
    <mergeCell ref="A54:A63"/>
    <mergeCell ref="A64:A67"/>
    <mergeCell ref="A68:A69"/>
    <mergeCell ref="A1:T1"/>
    <mergeCell ref="C2:F2"/>
    <mergeCell ref="G2:I2"/>
    <mergeCell ref="J2:O2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80:A86"/>
    <mergeCell ref="A87:A98"/>
    <mergeCell ref="A99:A106"/>
    <mergeCell ref="A107:A116"/>
    <mergeCell ref="F3:F4"/>
    <mergeCell ref="G3:G4"/>
    <mergeCell ref="A70:A77"/>
    <mergeCell ref="A78:A79"/>
    <mergeCell ref="B2:B4"/>
    <mergeCell ref="C3:C4"/>
    <mergeCell ref="D3:D4"/>
    <mergeCell ref="E3:E4"/>
    <mergeCell ref="Q2:Q4"/>
    <mergeCell ref="R2:T3"/>
    <mergeCell ref="H3:H4"/>
    <mergeCell ref="I3:I4"/>
    <mergeCell ref="M3:M4"/>
    <mergeCell ref="N3:N4"/>
    <mergeCell ref="O3:O4"/>
    <mergeCell ref="P2:P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2020-11-02T07:34:38Z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